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6030" windowWidth="28830" windowHeight="6090"/>
  </bookViews>
  <sheets>
    <sheet name="План комплектования" sheetId="1" r:id="rId1"/>
  </sheets>
  <definedNames>
    <definedName name="_xlnm.Print_Titles" localSheetId="0">'План комплектования'!$3:$5</definedName>
  </definedNames>
  <calcPr calcId="145621"/>
</workbook>
</file>

<file path=xl/calcChain.xml><?xml version="1.0" encoding="utf-8"?>
<calcChain xmlns="http://schemas.openxmlformats.org/spreadsheetml/2006/main">
  <c r="Y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E32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E44" i="1"/>
  <c r="Y44" i="1" s="1"/>
  <c r="AA44" i="1" s="1"/>
  <c r="E43" i="1"/>
  <c r="Y43" i="1" s="1"/>
  <c r="AA43" i="1" s="1"/>
  <c r="E42" i="1"/>
  <c r="Y42" i="1" s="1"/>
  <c r="AA42" i="1" s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Z87" i="1"/>
  <c r="E86" i="1"/>
  <c r="Y86" i="1" s="1"/>
  <c r="AA86" i="1" s="1"/>
  <c r="E85" i="1"/>
  <c r="Y85" i="1" s="1"/>
  <c r="AA85" i="1" s="1"/>
  <c r="E84" i="1"/>
  <c r="Y84" i="1" s="1"/>
  <c r="AA84" i="1" s="1"/>
  <c r="E83" i="1"/>
  <c r="Y83" i="1" s="1"/>
  <c r="AA83" i="1" s="1"/>
  <c r="E55" i="1" l="1"/>
  <c r="Y55" i="1" s="1"/>
  <c r="E56" i="1"/>
  <c r="Y56" i="1" s="1"/>
  <c r="E57" i="1"/>
  <c r="Y57" i="1" s="1"/>
  <c r="E58" i="1"/>
  <c r="Y58" i="1" s="1"/>
  <c r="E59" i="1"/>
  <c r="Y59" i="1" s="1"/>
  <c r="E60" i="1"/>
  <c r="Y60" i="1" s="1"/>
  <c r="E61" i="1"/>
  <c r="Y61" i="1" s="1"/>
  <c r="E62" i="1"/>
  <c r="Y62" i="1" s="1"/>
  <c r="E63" i="1"/>
  <c r="Y63" i="1" s="1"/>
  <c r="E64" i="1"/>
  <c r="Y64" i="1" s="1"/>
  <c r="E65" i="1"/>
  <c r="Y65" i="1" s="1"/>
  <c r="E66" i="1"/>
  <c r="Y66" i="1" s="1"/>
  <c r="E67" i="1"/>
  <c r="Y67" i="1" s="1"/>
  <c r="E68" i="1"/>
  <c r="Y68" i="1" s="1"/>
  <c r="E69" i="1"/>
  <c r="Y69" i="1" s="1"/>
  <c r="E70" i="1"/>
  <c r="Y70" i="1" s="1"/>
  <c r="E71" i="1"/>
  <c r="Y71" i="1" s="1"/>
  <c r="E72" i="1"/>
  <c r="Y72" i="1" s="1"/>
  <c r="E73" i="1"/>
  <c r="Y73" i="1" s="1"/>
  <c r="E74" i="1"/>
  <c r="Y74" i="1" s="1"/>
  <c r="E75" i="1"/>
  <c r="Y75" i="1" s="1"/>
  <c r="E76" i="1"/>
  <c r="Y76" i="1" s="1"/>
  <c r="E77" i="1"/>
  <c r="Y77" i="1" s="1"/>
  <c r="E78" i="1"/>
  <c r="Y78" i="1" s="1"/>
  <c r="E79" i="1"/>
  <c r="Y79" i="1" s="1"/>
  <c r="E80" i="1"/>
  <c r="Y80" i="1" s="1"/>
  <c r="E81" i="1"/>
  <c r="Y81" i="1" s="1"/>
  <c r="E82" i="1"/>
  <c r="Y82" i="1" s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E48" i="1"/>
  <c r="Y48" i="1" s="1"/>
  <c r="E49" i="1"/>
  <c r="Y49" i="1" s="1"/>
  <c r="E50" i="1"/>
  <c r="Y50" i="1" s="1"/>
  <c r="E51" i="1"/>
  <c r="Y51" i="1" s="1"/>
  <c r="E35" i="1"/>
  <c r="E36" i="1"/>
  <c r="Y36" i="1" s="1"/>
  <c r="E37" i="1"/>
  <c r="Y37" i="1" s="1"/>
  <c r="E38" i="1"/>
  <c r="Y38" i="1" s="1"/>
  <c r="E39" i="1"/>
  <c r="Y39" i="1" s="1"/>
  <c r="E40" i="1"/>
  <c r="Y40" i="1" s="1"/>
  <c r="E41" i="1"/>
  <c r="Y41" i="1" s="1"/>
  <c r="E25" i="1"/>
  <c r="Y25" i="1" s="1"/>
  <c r="E26" i="1"/>
  <c r="Y26" i="1" s="1"/>
  <c r="E27" i="1"/>
  <c r="Y27" i="1" s="1"/>
  <c r="E28" i="1"/>
  <c r="Y28" i="1" s="1"/>
  <c r="E29" i="1"/>
  <c r="Y29" i="1" s="1"/>
  <c r="E30" i="1"/>
  <c r="Y30" i="1" s="1"/>
  <c r="E31" i="1"/>
  <c r="Y31" i="1" s="1"/>
  <c r="E8" i="1"/>
  <c r="E9" i="1"/>
  <c r="Y9" i="1" s="1"/>
  <c r="E10" i="1"/>
  <c r="Y10" i="1" s="1"/>
  <c r="E11" i="1"/>
  <c r="Y11" i="1" s="1"/>
  <c r="E12" i="1"/>
  <c r="Y12" i="1" s="1"/>
  <c r="E13" i="1"/>
  <c r="Y13" i="1" s="1"/>
  <c r="E14" i="1"/>
  <c r="Y14" i="1" s="1"/>
  <c r="E15" i="1"/>
  <c r="Y15" i="1" s="1"/>
  <c r="E16" i="1"/>
  <c r="Y16" i="1" s="1"/>
  <c r="E17" i="1"/>
  <c r="Y17" i="1" s="1"/>
  <c r="E18" i="1"/>
  <c r="Y18" i="1" s="1"/>
  <c r="E19" i="1"/>
  <c r="Y19" i="1" s="1"/>
  <c r="E20" i="1"/>
  <c r="Y20" i="1" s="1"/>
  <c r="E21" i="1"/>
  <c r="Y21" i="1" s="1"/>
  <c r="Y35" i="1" l="1"/>
  <c r="Y45" i="1" s="1"/>
  <c r="E45" i="1"/>
  <c r="Y8" i="1"/>
  <c r="AA75" i="1"/>
  <c r="AA69" i="1"/>
  <c r="AA70" i="1"/>
  <c r="AA71" i="1"/>
  <c r="AA72" i="1"/>
  <c r="AA73" i="1"/>
  <c r="AA66" i="1"/>
  <c r="AA65" i="1"/>
  <c r="AA63" i="1"/>
  <c r="AA64" i="1"/>
  <c r="AA62" i="1"/>
  <c r="AA61" i="1"/>
  <c r="AA60" i="1"/>
  <c r="AA59" i="1"/>
  <c r="AA58" i="1"/>
  <c r="AA57" i="1"/>
  <c r="AA56" i="1"/>
  <c r="AA55" i="1"/>
  <c r="E54" i="1"/>
  <c r="E87" i="1" s="1"/>
  <c r="AA10" i="1"/>
  <c r="AA11" i="1"/>
  <c r="AA12" i="1"/>
  <c r="AA13" i="1"/>
  <c r="AA9" i="1"/>
  <c r="AA68" i="1"/>
  <c r="AA20" i="1"/>
  <c r="AA19" i="1"/>
  <c r="Y54" i="1" l="1"/>
  <c r="Y87" i="1" s="1"/>
  <c r="AA54" i="1" l="1"/>
  <c r="E7" i="1"/>
  <c r="E22" i="1" s="1"/>
  <c r="AA8" i="1" l="1"/>
  <c r="Y7" i="1"/>
  <c r="Y22" i="1" s="1"/>
  <c r="AA76" i="1"/>
  <c r="AA77" i="1"/>
  <c r="AA78" i="1"/>
  <c r="AA79" i="1"/>
  <c r="AA80" i="1"/>
  <c r="AA81" i="1"/>
  <c r="AA82" i="1"/>
  <c r="AA74" i="1"/>
  <c r="AA7" i="1" l="1"/>
  <c r="AA67" i="1"/>
  <c r="AA87" i="1" s="1"/>
  <c r="AA31" i="1"/>
  <c r="AA30" i="1"/>
  <c r="AA27" i="1"/>
  <c r="AA26" i="1"/>
  <c r="AA28" i="1"/>
  <c r="E24" i="1" l="1"/>
  <c r="AA25" i="1" l="1"/>
  <c r="Y24" i="1"/>
  <c r="AA37" i="1"/>
  <c r="AA36" i="1"/>
  <c r="AA35" i="1"/>
  <c r="E34" i="1"/>
  <c r="Y34" i="1" s="1"/>
  <c r="AA29" i="1"/>
  <c r="AA15" i="1"/>
  <c r="AA16" i="1"/>
  <c r="AA17" i="1"/>
  <c r="AA21" i="1"/>
  <c r="AA24" i="1" l="1"/>
  <c r="AA34" i="1"/>
  <c r="AA14" i="1"/>
  <c r="AA18" i="1"/>
  <c r="AA51" i="1" l="1"/>
  <c r="AA49" i="1"/>
  <c r="AA48" i="1"/>
  <c r="E47" i="1"/>
  <c r="Y47" i="1" s="1"/>
  <c r="AA41" i="1"/>
  <c r="AA40" i="1"/>
  <c r="AA39" i="1"/>
  <c r="AA38" i="1"/>
  <c r="Y52" i="1" l="1"/>
  <c r="AA47" i="1"/>
  <c r="AA88" i="1"/>
  <c r="AA50" i="1"/>
  <c r="E52" i="1"/>
  <c r="E88" i="1" l="1"/>
  <c r="Y88" i="1"/>
  <c r="G88" i="1" l="1"/>
  <c r="W88" i="1"/>
  <c r="P88" i="1"/>
  <c r="V88" i="1"/>
  <c r="U88" i="1"/>
  <c r="S88" i="1"/>
  <c r="O88" i="1"/>
  <c r="K88" i="1"/>
  <c r="M88" i="1"/>
  <c r="N88" i="1"/>
  <c r="X88" i="1"/>
  <c r="T88" i="1"/>
  <c r="L88" i="1"/>
  <c r="R88" i="1"/>
  <c r="I88" i="1"/>
  <c r="J88" i="1"/>
  <c r="F88" i="1"/>
  <c r="Q88" i="1"/>
  <c r="H88" i="1"/>
</calcChain>
</file>

<file path=xl/sharedStrings.xml><?xml version="1.0" encoding="utf-8"?>
<sst xmlns="http://schemas.openxmlformats.org/spreadsheetml/2006/main" count="136" uniqueCount="132">
  <si>
    <t>№ п/п</t>
  </si>
  <si>
    <t>Кол-во часов в программе</t>
  </si>
  <si>
    <t>Комплектующий орган</t>
  </si>
  <si>
    <t>Всего человеко-часов</t>
  </si>
  <si>
    <t>Итого по разделу:</t>
  </si>
  <si>
    <t>ВСЕГО:</t>
  </si>
  <si>
    <t xml:space="preserve">Наименование программы обучения </t>
  </si>
  <si>
    <t>Численность учебной группы, чел.</t>
  </si>
  <si>
    <t xml:space="preserve">Повышение квалификации начальников караулов (дежурной смены) пожарно-спасательных частей </t>
  </si>
  <si>
    <t xml:space="preserve">Профессиональная переподготовка старших мастеров (мастеров) газодымозащитной службы </t>
  </si>
  <si>
    <t xml:space="preserve">Профессиональная подготовка по профессии 16781 "Пожарный" </t>
  </si>
  <si>
    <t xml:space="preserve">Профессиональная переподготовка водителей основных пожарных автомобилей общего применения </t>
  </si>
  <si>
    <t xml:space="preserve">Профессиональная переподготовка водителей для работы на специальных агрегатах пожарных автолестниц и коленчатых автоподъемников </t>
  </si>
  <si>
    <t xml:space="preserve">Оказание первой помощи пострадавшим </t>
  </si>
  <si>
    <t xml:space="preserve">Оператор люльки пожарной автолестницы (пожарного автоподъемника) </t>
  </si>
  <si>
    <t>Раздел 3. Реализация основных профессиональных образовательных программ профессионального обучения – программ профессиональной подготовки по профессиям  рабочих, должностям служащих</t>
  </si>
  <si>
    <t>Раздел 4. Реализация основных профессиональных образовательных программ профессионального обучения - программ переподготовки рабочих и служащих</t>
  </si>
  <si>
    <t>Раздел 5.  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</si>
  <si>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 xml:space="preserve">Раздел 1. Реализация дополнительных профессиональных программ программ повышения квалификации </t>
  </si>
  <si>
    <t xml:space="preserve">Раздел 2. Реализация дополнительных профессиональных программ программ профессиональной переподготовки </t>
  </si>
  <si>
    <t xml:space="preserve">ГУ МЧС России по Республике Татарстан </t>
  </si>
  <si>
    <t>ГУ МЧС России по Удмуртской Республике</t>
  </si>
  <si>
    <t>ГУ МЧС России по Республике Марий Эл</t>
  </si>
  <si>
    <t xml:space="preserve"> ГУ МЧС России по Чувашской Республике</t>
  </si>
  <si>
    <t>ГУ МЧС России по Пермскому краю</t>
  </si>
  <si>
    <t>ГУ МЧС России по Ульяновской области</t>
  </si>
  <si>
    <t>ГУ МЧС России по Владимирской области</t>
  </si>
  <si>
    <t>ГУ МЧС России по Ивановской области</t>
  </si>
  <si>
    <t>ФГБУ СЭУ ФПС ИПЛ по Республике Татарстан</t>
  </si>
  <si>
    <t xml:space="preserve">ФГКУ "СУ ФПС № 16 МЧС России" </t>
  </si>
  <si>
    <t>ФГКУ "СУ ФПС № 17 МЧС России"</t>
  </si>
  <si>
    <t>ФГКУ "СУ ФПС № 30 МЧС России"</t>
  </si>
  <si>
    <t>ФГКУ "СУ ФПС № 35 МЧС России"</t>
  </si>
  <si>
    <t>ФГКУ "СУ ФПС № 39 МЧС России"</t>
  </si>
  <si>
    <t>ФГКУ "СУ ФПС № 70 МЧС России"</t>
  </si>
  <si>
    <t>ФГКУ "СУ ФПС № 80 МЧС России"</t>
  </si>
  <si>
    <t>ФГКУ "СУ ФПС № 87 МЧС России"</t>
  </si>
  <si>
    <t>ФГКУ "СУ ФПС № 103  МЧС России"</t>
  </si>
  <si>
    <t xml:space="preserve">Повышение квалификации специалистов и руководителей служб охраны труда организаций </t>
  </si>
  <si>
    <t>Повышение квалификации ответственных за электрохозяйство организации</t>
  </si>
  <si>
    <t xml:space="preserve">Повышение квалификации старших мастеров (мастеров) газодымозащитной службы </t>
  </si>
  <si>
    <t>Повышение квалификации помощников начальников караулов пожарно-спасательных частей</t>
  </si>
  <si>
    <t xml:space="preserve">Повышение квалификации командиров отделений пожарно-спасательных  частей </t>
  </si>
  <si>
    <t>Организация эксплуатации пожарной и аварийно-спасательной техники</t>
  </si>
  <si>
    <t>Повышение квалификации пожарных (старших пожарных)</t>
  </si>
  <si>
    <t xml:space="preserve">Повышение квалификации водителей основных пожарных и аварийно-спасательных автомобилей </t>
  </si>
  <si>
    <t xml:space="preserve">Повышение квалификации водителей для работы на специальных агрегатах пожарных автолестниц и коленчатых автоподьемников </t>
  </si>
  <si>
    <t xml:space="preserve">Повышение квалификации водителей транспортных средств категории "В", оборудованных устройствами для подачи специальныхсветовых и звуковых сигналов </t>
  </si>
  <si>
    <t xml:space="preserve">Повышение квалификации водителей транспортных средств категории "С", оборудованных устройствами для подачи специальныхсветовых и звуковых сигналов </t>
  </si>
  <si>
    <t xml:space="preserve">Профессиональная переподготовка командиров отделений пожарно-спасательных частей </t>
  </si>
  <si>
    <t xml:space="preserve">Профессиональная переподготовка помощников начальников караулов пожарно-спасательных частей </t>
  </si>
  <si>
    <t xml:space="preserve">15.07 - 24.07 заочно с ДОТ и ЭО (10 к.д.) </t>
  </si>
  <si>
    <t xml:space="preserve">05.11 - 15.11 заочно с ДОТ и ЭО (11 к.д.) </t>
  </si>
  <si>
    <t>26.06 - 05.07 заочно
с ДОТ и ЭО (10 к.д.)</t>
  </si>
  <si>
    <t>БНЗ</t>
  </si>
  <si>
    <t>Субсидия</t>
  </si>
  <si>
    <t xml:space="preserve">11.01 - 22.01 заочно с ДОТ и ЭО (12 к.д.) </t>
  </si>
  <si>
    <t>Профессиональная переподготовка "Пожарная безопасность" с углубленным изучением пожаротушения и аварийно-спасательных работ</t>
  </si>
  <si>
    <t xml:space="preserve">План комплектования ФАУ ДПО Учебный центр ФПС по Республике Татарстан  на 2024 год </t>
  </si>
  <si>
    <t>ФГКУ «ПРПСО МЧС России"</t>
  </si>
  <si>
    <t>Срок обучения, форма обучения (количество дней обучения)</t>
  </si>
  <si>
    <t>17.07 - 09.08 заочно с ДОТ и ЭО (24 к.д.)</t>
  </si>
  <si>
    <t>06.05 - 29.05 заочно с ДОТ и ЭО (24 к.д.)</t>
  </si>
  <si>
    <t>01.02 - 12.02 очно с ДОТ и ЭО (12 к.д.)</t>
  </si>
  <si>
    <t>20.05 - 31.05 очно с ДОТ и ЭО (12 к.д.)</t>
  </si>
  <si>
    <t>19.01 - 01.02 заочно с ДОТ и ЭО (14 к.д.)
02.02 - 06.02 очно ДОТ и ЭО (5 к.д.)</t>
  </si>
  <si>
    <t>22.08 - 06.09 заочно с ДОТ и ЭО (16 к.д.)
09.09 - 11.09 очно ДОТ и ЭО (3 к.д.)</t>
  </si>
  <si>
    <t>26.01 - 19.02 заочно с ДОТ и ЭО (25 к.д.)</t>
  </si>
  <si>
    <t>26.02 - 20.03 заочно с ДОТ и ЭО (24 к.д.)</t>
  </si>
  <si>
    <t>14.05 - 06.06 заочно с ДОТ и ЭО (24 к.д.)</t>
  </si>
  <si>
    <t>18.07 - 09.08 заочно с ДОТ и ЭО (23 к.д.)</t>
  </si>
  <si>
    <t>22.07 - 14.08 заочно с ДОТ и ЭО (24 к.д.)</t>
  </si>
  <si>
    <t>11.06 - 05.07 заочно с ДОТ и ЭО (25 к.д.)</t>
  </si>
  <si>
    <t>04.03 - 27.03 заочно с ДОТ и ЭО (24 к.д.)</t>
  </si>
  <si>
    <t>01.04 - 24.04 заочно с ДОТ и ЭО (24 к.д.)</t>
  </si>
  <si>
    <t>06.05 - 30.05 заочно с ДОТ и ЭО (25 к.д.)</t>
  </si>
  <si>
    <t>07.02 - 16.02 заочно с ДОТ и ЭО (10 к.д.)
19.02 - 22.02 очно  (4 к.д.)</t>
  </si>
  <si>
    <t xml:space="preserve">04.03 - 29.03 очно с ДОТ и ЭО (26 к.д.) 
30.03 - 14.06  заочно с ДОТ и ЭО (77 к.д.)                           17.06 - 28.06 очно (12 к.д.) </t>
  </si>
  <si>
    <t>01.04 - 10.05 заочно с ДОТ и ЭО (40 к.д.)
13.05 - 24.05 очно (12 к.д.)</t>
  </si>
  <si>
    <t>08.04 - 17.05 заочно с ДОТ и ЭО (40 к.д.)
20.05 - 31.05 очно (12 к.д.)</t>
  </si>
  <si>
    <t>20.05 - 28.06  заочно с ДОТ и ЭО (40 к.д.)
01.07 - 12.07 очно (12 к.д.)</t>
  </si>
  <si>
    <t>02.09 - 11.10  заочно с ДОТ и ЭО (40 к.д.)
14.10 - 25.10 очно (12 к.д.)</t>
  </si>
  <si>
    <t>10.01 - 16.02  заочно с ДОТ и ЭО (38 к.д.)
19.02 - 01.03 очно (12 к.д.)</t>
  </si>
  <si>
    <t>12.01 - 29.02 заочно с ДОТ и ЭО (49 к.д.)
01.03 - 12.03 очно ДОТ и ЭО (12 к.д.)</t>
  </si>
  <si>
    <t>15.04 - 14.06 заочно с ДОТ и ЭО (61 к.д.)
17.06 - 21.06 очно ДОТ и ЭО (5 к.д.)</t>
  </si>
  <si>
    <t>08.07 - 30.08 заочно с ДОТ и ЭО (54 к.д.)
02.09 - 06.09 очно ДОТ и ЭО (5 к.д.)</t>
  </si>
  <si>
    <t>22.03 - 17.05 заочно с ДОТ и ЭО (57 к.д.)
20.05 - 31.05 очно  (12 к.д.)</t>
  </si>
  <si>
    <t>15.07 - 06.09 заочно с ДОТ и ЭО (54 к.д.)
09.09 - 20.09 очно  (12 к.д.)</t>
  </si>
  <si>
    <t>15.01 - 22.02 очно с ДОТ и ЭО (37 к.д.)
26.02 - 05.04 очно (40 к.д.)</t>
  </si>
  <si>
    <t>29.01 - 07.03 очно с ДОТ и ЭО (39 к.д.)
11.03 - 19.04 очно (40 к.д.)</t>
  </si>
  <si>
    <t>27.03 - 10.05 очно с ДОТ и ЭО (45 к.д.)
13.05 - 21.06 очно (40 к.д.)</t>
  </si>
  <si>
    <t>08.04 - 17.05 очно с ДОТ и ЭО (40 к.д.)
20.05 - 28.06 очно (40 к.д.)</t>
  </si>
  <si>
    <t>09.09 - 18.10 очно с ДОТ и ЭО (40 к.д.)
21.10 - 29.11 очно (40 к.д.)</t>
  </si>
  <si>
    <t>16.09 - 25.10 очно с ДОТ и ЭО (40 к.д.)
28.10 - 06.12 очно (40 к.д.)</t>
  </si>
  <si>
    <t>25.09 - 01.11 очно с ДОТ и ЭО (38 к.д.)
05.11 - 13.12 очно (39 к.д.)</t>
  </si>
  <si>
    <t>02.10 - 08.11 очно с ДОТ и ЭО (38 к.д.)
11.11 - 20.12 очно (40 к.д.)</t>
  </si>
  <si>
    <t>05.02 - 07.03  заочно с ДОТ и ЭО (32 к.д.)
11.03 - 22.03 очно   (12 к.д.)</t>
  </si>
  <si>
    <t>13.11 - 13.12  заочно с ДОТ и ЭО (31 к.д.)
16.12 - 27.12 очно  (12 к.д.)</t>
  </si>
  <si>
    <t>25.03 - 12.04 очно с ДОТ и ЭО (19 к.д.)
15.04 - 26.04 очно (12 к.д.)</t>
  </si>
  <si>
    <t>07.06 - 28.06 очно с ДОТ и ЭО (22 к.д.)
01.07 - 12.07 очно (12 к.д.)</t>
  </si>
  <si>
    <t>23.09 - 11.10 очно с ДОТ и ЭО (19 к.д.)
14.10 - 25.10 очно (12 к.д.)</t>
  </si>
  <si>
    <t>12.01 - 06.02 заочно с ДОТ и ЭО (26 к.д.)</t>
  </si>
  <si>
    <t>12.02 - 07.03 заочно с ДОТ и ЭО (25 к.д.)</t>
  </si>
  <si>
    <t>11.03 - 05.04 заочно с ДОТ и ЭО (26 к.д.)</t>
  </si>
  <si>
    <t>20.05 - 11.06 заочно с ДОТ и ЭО (23 к.д.)</t>
  </si>
  <si>
    <t>03.07 - 26.07 заочно с ДОТ и ЭО (24 к.д.)</t>
  </si>
  <si>
    <t>14.08 - 06.09 заочно с ДОТ и ЭО (24 к.д.)</t>
  </si>
  <si>
    <t>10.09 - 03.10 заочно с ДОТ и ЭО (24 к.д.)</t>
  </si>
  <si>
    <t>06.11 - 29.11 заочно с ДОТ и ЭО (24 к.д.)</t>
  </si>
  <si>
    <t>18.04 - 30.04  заочно с ДОТ и ЭО (13 к.д.)
06.05 - 08.05 очно (3 к.д.)</t>
  </si>
  <si>
    <t>20.05 - 31.05  заочно с ДОТ и ЭО (12 к.д.)
03.06 - 07.06 очно (5 к.д.)</t>
  </si>
  <si>
    <t>28.10 - 08.11  заочно с ДОТ и ЭО (12 к.д.)
11.11 - 15.11 очно (5 к.д.)</t>
  </si>
  <si>
    <t>26.02  - 15.03 заочно с ДОТ и ЭО (19 к.д.)
18.03 - 20.03 очно  (3 к.д.)</t>
  </si>
  <si>
    <t>02.09 - 13.09 заочно с ДОТ и ЭО (12 к.д.)
16.09 - 18.09 очно  (3 к.д.)</t>
  </si>
  <si>
    <t>24.01 - 02.02 заочно с ДОТ и ЭО (10 к.д.)</t>
  </si>
  <si>
    <t>15.07 - 25.07 заочно с ДОТ и ЭО (11 к.д.)</t>
  </si>
  <si>
    <t>20.08 - 30.08 заочно с ДОТ и ЭО (11 к.д.)</t>
  </si>
  <si>
    <t>11.09 - 20.09 заочно с ДОТ и ЭО (10 к.д.)</t>
  </si>
  <si>
    <t>24.09 - 04.10 заочно с ДОТ и ЭО (11 к.д.)</t>
  </si>
  <si>
    <t>14.10 - 24.10 заочно с ДОТ и ЭО (11 к.д.)</t>
  </si>
  <si>
    <t>23.09 - 27.09 очно с ДОТ и ЭО (5 к.д.)
30.09 - 04.10 очно (5 к.д.)</t>
  </si>
  <si>
    <t>15.01 - 16.01 очно с ДОТ и ЭО (2 к.д.)</t>
  </si>
  <si>
    <t>29.01 - 30.01 очно с ДОТ и ЭО (2 к.д.)</t>
  </si>
  <si>
    <t>05.02 - 06.02 очно с ДОТ и ЭО (2 к.д.)</t>
  </si>
  <si>
    <t>18.03 - 19.03 очно с ДОТ и ЭО (2 к.д.)</t>
  </si>
  <si>
    <t>13.05 - 14.05 очно с ДОТ и ЭО  (2 к.д.)</t>
  </si>
  <si>
    <t>07.10 - 08.10 очно с ДОТ и ЭО  (2 к.д.)</t>
  </si>
  <si>
    <t>05.11- 06.11 очно с ДОТ и ЭО (2 к.д.)</t>
  </si>
  <si>
    <t>18.11- 19.11 очно с ДОТ и ЭО  (2 к.д.)</t>
  </si>
  <si>
    <t>Приложение № 16 
УТВЕРЖДЕН
распоряжением МЧС России
от 15 сентября 2023 г. № 822</t>
  </si>
  <si>
    <t xml:space="preserve">Профессиональная подготовка по профессии «Диспетчер пожарной связи» </t>
  </si>
  <si>
    <t>Повышение квалификации диспетчеров (старший диспетчеров) пожарной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</si>
</sst>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8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/>
    <xf numFmtId="0" fontId="2" fillId="0" borderId="0" xfId="1" applyFont="1" applyFill="1"/>
    <xf numFmtId="0" fontId="3" fillId="0" borderId="14" xfId="1" applyFont="1" applyFill="1" applyBorder="1" applyAlignment="1">
      <alignment textRotation="90" wrapText="1"/>
    </xf>
    <xf numFmtId="0" fontId="3" fillId="0" borderId="14" xfId="1" applyFont="1" applyFill="1" applyBorder="1" applyAlignment="1">
      <alignment textRotation="90"/>
    </xf>
    <xf numFmtId="0" fontId="2" fillId="0" borderId="23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2" fillId="0" borderId="10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1" fontId="3" fillId="0" borderId="19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4" fontId="3" fillId="0" borderId="0" xfId="1" applyNumberFormat="1" applyFont="1" applyFill="1" applyBorder="1"/>
    <xf numFmtId="0" fontId="2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/>
    </xf>
    <xf numFmtId="0" fontId="2" fillId="2" borderId="0" xfId="1" applyFont="1" applyFill="1"/>
    <xf numFmtId="0" fontId="3" fillId="0" borderId="3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wrapText="1"/>
    </xf>
    <xf numFmtId="0" fontId="3" fillId="0" borderId="19" xfId="1" applyFont="1" applyFill="1" applyBorder="1" applyAlignment="1">
      <alignment horizontal="center" wrapText="1"/>
    </xf>
    <xf numFmtId="0" fontId="3" fillId="0" borderId="20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14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 wrapText="1"/>
    </xf>
    <xf numFmtId="0" fontId="3" fillId="0" borderId="17" xfId="1" applyFont="1" applyFill="1" applyBorder="1" applyAlignment="1">
      <alignment horizontal="center" wrapText="1"/>
    </xf>
    <xf numFmtId="0" fontId="3" fillId="0" borderId="18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6 3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0</xdr:row>
      <xdr:rowOff>561975</xdr:rowOff>
    </xdr:from>
    <xdr:ext cx="184731" cy="264560"/>
    <xdr:sp macro="" textlink="">
      <xdr:nvSpPr>
        <xdr:cNvPr id="2" name="TextBox 1"/>
        <xdr:cNvSpPr txBox="1"/>
      </xdr:nvSpPr>
      <xdr:spPr>
        <a:xfrm>
          <a:off x="39719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tabSelected="1" view="pageBreakPreview" topLeftCell="A40" zoomScale="80" zoomScaleNormal="70" zoomScaleSheetLayoutView="80" workbookViewId="0">
      <selection activeCell="E60" sqref="E60"/>
    </sheetView>
  </sheetViews>
  <sheetFormatPr defaultRowHeight="15.75" x14ac:dyDescent="0.25"/>
  <cols>
    <col min="1" max="1" width="5" style="7" customWidth="1"/>
    <col min="2" max="2" width="48.7109375" style="6" customWidth="1"/>
    <col min="3" max="3" width="5.28515625" style="7" customWidth="1"/>
    <col min="4" max="4" width="43" style="7" customWidth="1"/>
    <col min="5" max="5" width="6.28515625" style="9" customWidth="1"/>
    <col min="6" max="6" width="5.85546875" style="9" bestFit="1" customWidth="1"/>
    <col min="7" max="7" width="5.140625" style="9" customWidth="1"/>
    <col min="8" max="9" width="4.7109375" style="9" bestFit="1" customWidth="1"/>
    <col min="10" max="10" width="4.140625" style="9" bestFit="1" customWidth="1"/>
    <col min="11" max="11" width="4.7109375" style="9" bestFit="1" customWidth="1"/>
    <col min="12" max="24" width="4.140625" style="9" bestFit="1" customWidth="1"/>
    <col min="25" max="25" width="9.85546875" style="9" customWidth="1"/>
    <col min="26" max="26" width="15.140625" style="9" hidden="1" customWidth="1"/>
    <col min="27" max="27" width="15.28515625" style="9" hidden="1" customWidth="1"/>
    <col min="28" max="242" width="9.140625" style="9"/>
    <col min="243" max="243" width="5" style="9" customWidth="1"/>
    <col min="244" max="244" width="48.7109375" style="9" customWidth="1"/>
    <col min="245" max="245" width="6.85546875" style="9" customWidth="1"/>
    <col min="246" max="246" width="29.85546875" style="9" customWidth="1"/>
    <col min="247" max="247" width="6.5703125" style="9" customWidth="1"/>
    <col min="248" max="249" width="5.140625" style="9" bestFit="1" customWidth="1"/>
    <col min="250" max="250" width="3.85546875" style="9" bestFit="1" customWidth="1"/>
    <col min="251" max="251" width="6.28515625" style="9" bestFit="1" customWidth="1"/>
    <col min="252" max="253" width="3.28515625" style="9" bestFit="1" customWidth="1"/>
    <col min="254" max="254" width="6.28515625" style="9" bestFit="1" customWidth="1"/>
    <col min="255" max="255" width="4" style="9" customWidth="1"/>
    <col min="256" max="256" width="5.140625" style="9" bestFit="1" customWidth="1"/>
    <col min="257" max="257" width="3.85546875" style="9" customWidth="1"/>
    <col min="258" max="258" width="3.28515625" style="9" bestFit="1" customWidth="1"/>
    <col min="259" max="259" width="5.140625" style="9" bestFit="1" customWidth="1"/>
    <col min="260" max="260" width="4.140625" style="9" bestFit="1" customWidth="1"/>
    <col min="261" max="261" width="5" style="9" customWidth="1"/>
    <col min="262" max="262" width="5.5703125" style="9" customWidth="1"/>
    <col min="263" max="263" width="4.140625" style="9" bestFit="1" customWidth="1"/>
    <col min="264" max="264" width="5.28515625" style="9" customWidth="1"/>
    <col min="265" max="265" width="5.140625" style="9" customWidth="1"/>
    <col min="266" max="266" width="0" style="9" hidden="1" customWidth="1"/>
    <col min="267" max="267" width="7.140625" style="9" bestFit="1" customWidth="1"/>
    <col min="268" max="268" width="5.140625" style="9" customWidth="1"/>
    <col min="269" max="270" width="5.28515625" style="9" customWidth="1"/>
    <col min="271" max="273" width="7" style="9" bestFit="1" customWidth="1"/>
    <col min="274" max="274" width="5.28515625" style="9" customWidth="1"/>
    <col min="275" max="275" width="13.42578125" style="9" customWidth="1"/>
    <col min="276" max="498" width="9.140625" style="9"/>
    <col min="499" max="499" width="5" style="9" customWidth="1"/>
    <col min="500" max="500" width="48.7109375" style="9" customWidth="1"/>
    <col min="501" max="501" width="6.85546875" style="9" customWidth="1"/>
    <col min="502" max="502" width="29.85546875" style="9" customWidth="1"/>
    <col min="503" max="503" width="6.5703125" style="9" customWidth="1"/>
    <col min="504" max="505" width="5.140625" style="9" bestFit="1" customWidth="1"/>
    <col min="506" max="506" width="3.85546875" style="9" bestFit="1" customWidth="1"/>
    <col min="507" max="507" width="6.28515625" style="9" bestFit="1" customWidth="1"/>
    <col min="508" max="509" width="3.28515625" style="9" bestFit="1" customWidth="1"/>
    <col min="510" max="510" width="6.28515625" style="9" bestFit="1" customWidth="1"/>
    <col min="511" max="511" width="4" style="9" customWidth="1"/>
    <col min="512" max="512" width="5.140625" style="9" bestFit="1" customWidth="1"/>
    <col min="513" max="513" width="3.85546875" style="9" customWidth="1"/>
    <col min="514" max="514" width="3.28515625" style="9" bestFit="1" customWidth="1"/>
    <col min="515" max="515" width="5.140625" style="9" bestFit="1" customWidth="1"/>
    <col min="516" max="516" width="4.140625" style="9" bestFit="1" customWidth="1"/>
    <col min="517" max="517" width="5" style="9" customWidth="1"/>
    <col min="518" max="518" width="5.5703125" style="9" customWidth="1"/>
    <col min="519" max="519" width="4.140625" style="9" bestFit="1" customWidth="1"/>
    <col min="520" max="520" width="5.28515625" style="9" customWidth="1"/>
    <col min="521" max="521" width="5.140625" style="9" customWidth="1"/>
    <col min="522" max="522" width="0" style="9" hidden="1" customWidth="1"/>
    <col min="523" max="523" width="7.140625" style="9" bestFit="1" customWidth="1"/>
    <col min="524" max="524" width="5.140625" style="9" customWidth="1"/>
    <col min="525" max="526" width="5.28515625" style="9" customWidth="1"/>
    <col min="527" max="529" width="7" style="9" bestFit="1" customWidth="1"/>
    <col min="530" max="530" width="5.28515625" style="9" customWidth="1"/>
    <col min="531" max="531" width="13.42578125" style="9" customWidth="1"/>
    <col min="532" max="754" width="9.140625" style="9"/>
    <col min="755" max="755" width="5" style="9" customWidth="1"/>
    <col min="756" max="756" width="48.7109375" style="9" customWidth="1"/>
    <col min="757" max="757" width="6.85546875" style="9" customWidth="1"/>
    <col min="758" max="758" width="29.85546875" style="9" customWidth="1"/>
    <col min="759" max="759" width="6.5703125" style="9" customWidth="1"/>
    <col min="760" max="761" width="5.140625" style="9" bestFit="1" customWidth="1"/>
    <col min="762" max="762" width="3.85546875" style="9" bestFit="1" customWidth="1"/>
    <col min="763" max="763" width="6.28515625" style="9" bestFit="1" customWidth="1"/>
    <col min="764" max="765" width="3.28515625" style="9" bestFit="1" customWidth="1"/>
    <col min="766" max="766" width="6.28515625" style="9" bestFit="1" customWidth="1"/>
    <col min="767" max="767" width="4" style="9" customWidth="1"/>
    <col min="768" max="768" width="5.140625" style="9" bestFit="1" customWidth="1"/>
    <col min="769" max="769" width="3.85546875" style="9" customWidth="1"/>
    <col min="770" max="770" width="3.28515625" style="9" bestFit="1" customWidth="1"/>
    <col min="771" max="771" width="5.140625" style="9" bestFit="1" customWidth="1"/>
    <col min="772" max="772" width="4.140625" style="9" bestFit="1" customWidth="1"/>
    <col min="773" max="773" width="5" style="9" customWidth="1"/>
    <col min="774" max="774" width="5.5703125" style="9" customWidth="1"/>
    <col min="775" max="775" width="4.140625" style="9" bestFit="1" customWidth="1"/>
    <col min="776" max="776" width="5.28515625" style="9" customWidth="1"/>
    <col min="777" max="777" width="5.140625" style="9" customWidth="1"/>
    <col min="778" max="778" width="0" style="9" hidden="1" customWidth="1"/>
    <col min="779" max="779" width="7.140625" style="9" bestFit="1" customWidth="1"/>
    <col min="780" max="780" width="5.140625" style="9" customWidth="1"/>
    <col min="781" max="782" width="5.28515625" style="9" customWidth="1"/>
    <col min="783" max="785" width="7" style="9" bestFit="1" customWidth="1"/>
    <col min="786" max="786" width="5.28515625" style="9" customWidth="1"/>
    <col min="787" max="787" width="13.42578125" style="9" customWidth="1"/>
    <col min="788" max="1010" width="9.140625" style="9"/>
    <col min="1011" max="1011" width="5" style="9" customWidth="1"/>
    <col min="1012" max="1012" width="48.7109375" style="9" customWidth="1"/>
    <col min="1013" max="1013" width="6.85546875" style="9" customWidth="1"/>
    <col min="1014" max="1014" width="29.85546875" style="9" customWidth="1"/>
    <col min="1015" max="1015" width="6.5703125" style="9" customWidth="1"/>
    <col min="1016" max="1017" width="5.140625" style="9" bestFit="1" customWidth="1"/>
    <col min="1018" max="1018" width="3.85546875" style="9" bestFit="1" customWidth="1"/>
    <col min="1019" max="1019" width="6.28515625" style="9" bestFit="1" customWidth="1"/>
    <col min="1020" max="1021" width="3.28515625" style="9" bestFit="1" customWidth="1"/>
    <col min="1022" max="1022" width="6.28515625" style="9" bestFit="1" customWidth="1"/>
    <col min="1023" max="1023" width="4" style="9" customWidth="1"/>
    <col min="1024" max="1024" width="5.140625" style="9" bestFit="1" customWidth="1"/>
    <col min="1025" max="1025" width="3.85546875" style="9" customWidth="1"/>
    <col min="1026" max="1026" width="3.28515625" style="9" bestFit="1" customWidth="1"/>
    <col min="1027" max="1027" width="5.140625" style="9" bestFit="1" customWidth="1"/>
    <col min="1028" max="1028" width="4.140625" style="9" bestFit="1" customWidth="1"/>
    <col min="1029" max="1029" width="5" style="9" customWidth="1"/>
    <col min="1030" max="1030" width="5.5703125" style="9" customWidth="1"/>
    <col min="1031" max="1031" width="4.140625" style="9" bestFit="1" customWidth="1"/>
    <col min="1032" max="1032" width="5.28515625" style="9" customWidth="1"/>
    <col min="1033" max="1033" width="5.140625" style="9" customWidth="1"/>
    <col min="1034" max="1034" width="0" style="9" hidden="1" customWidth="1"/>
    <col min="1035" max="1035" width="7.140625" style="9" bestFit="1" customWidth="1"/>
    <col min="1036" max="1036" width="5.140625" style="9" customWidth="1"/>
    <col min="1037" max="1038" width="5.28515625" style="9" customWidth="1"/>
    <col min="1039" max="1041" width="7" style="9" bestFit="1" customWidth="1"/>
    <col min="1042" max="1042" width="5.28515625" style="9" customWidth="1"/>
    <col min="1043" max="1043" width="13.42578125" style="9" customWidth="1"/>
    <col min="1044" max="1266" width="9.140625" style="9"/>
    <col min="1267" max="1267" width="5" style="9" customWidth="1"/>
    <col min="1268" max="1268" width="48.7109375" style="9" customWidth="1"/>
    <col min="1269" max="1269" width="6.85546875" style="9" customWidth="1"/>
    <col min="1270" max="1270" width="29.85546875" style="9" customWidth="1"/>
    <col min="1271" max="1271" width="6.5703125" style="9" customWidth="1"/>
    <col min="1272" max="1273" width="5.140625" style="9" bestFit="1" customWidth="1"/>
    <col min="1274" max="1274" width="3.85546875" style="9" bestFit="1" customWidth="1"/>
    <col min="1275" max="1275" width="6.28515625" style="9" bestFit="1" customWidth="1"/>
    <col min="1276" max="1277" width="3.28515625" style="9" bestFit="1" customWidth="1"/>
    <col min="1278" max="1278" width="6.28515625" style="9" bestFit="1" customWidth="1"/>
    <col min="1279" max="1279" width="4" style="9" customWidth="1"/>
    <col min="1280" max="1280" width="5.140625" style="9" bestFit="1" customWidth="1"/>
    <col min="1281" max="1281" width="3.85546875" style="9" customWidth="1"/>
    <col min="1282" max="1282" width="3.28515625" style="9" bestFit="1" customWidth="1"/>
    <col min="1283" max="1283" width="5.140625" style="9" bestFit="1" customWidth="1"/>
    <col min="1284" max="1284" width="4.140625" style="9" bestFit="1" customWidth="1"/>
    <col min="1285" max="1285" width="5" style="9" customWidth="1"/>
    <col min="1286" max="1286" width="5.5703125" style="9" customWidth="1"/>
    <col min="1287" max="1287" width="4.140625" style="9" bestFit="1" customWidth="1"/>
    <col min="1288" max="1288" width="5.28515625" style="9" customWidth="1"/>
    <col min="1289" max="1289" width="5.140625" style="9" customWidth="1"/>
    <col min="1290" max="1290" width="0" style="9" hidden="1" customWidth="1"/>
    <col min="1291" max="1291" width="7.140625" style="9" bestFit="1" customWidth="1"/>
    <col min="1292" max="1292" width="5.140625" style="9" customWidth="1"/>
    <col min="1293" max="1294" width="5.28515625" style="9" customWidth="1"/>
    <col min="1295" max="1297" width="7" style="9" bestFit="1" customWidth="1"/>
    <col min="1298" max="1298" width="5.28515625" style="9" customWidth="1"/>
    <col min="1299" max="1299" width="13.42578125" style="9" customWidth="1"/>
    <col min="1300" max="1522" width="9.140625" style="9"/>
    <col min="1523" max="1523" width="5" style="9" customWidth="1"/>
    <col min="1524" max="1524" width="48.7109375" style="9" customWidth="1"/>
    <col min="1525" max="1525" width="6.85546875" style="9" customWidth="1"/>
    <col min="1526" max="1526" width="29.85546875" style="9" customWidth="1"/>
    <col min="1527" max="1527" width="6.5703125" style="9" customWidth="1"/>
    <col min="1528" max="1529" width="5.140625" style="9" bestFit="1" customWidth="1"/>
    <col min="1530" max="1530" width="3.85546875" style="9" bestFit="1" customWidth="1"/>
    <col min="1531" max="1531" width="6.28515625" style="9" bestFit="1" customWidth="1"/>
    <col min="1532" max="1533" width="3.28515625" style="9" bestFit="1" customWidth="1"/>
    <col min="1534" max="1534" width="6.28515625" style="9" bestFit="1" customWidth="1"/>
    <col min="1535" max="1535" width="4" style="9" customWidth="1"/>
    <col min="1536" max="1536" width="5.140625" style="9" bestFit="1" customWidth="1"/>
    <col min="1537" max="1537" width="3.85546875" style="9" customWidth="1"/>
    <col min="1538" max="1538" width="3.28515625" style="9" bestFit="1" customWidth="1"/>
    <col min="1539" max="1539" width="5.140625" style="9" bestFit="1" customWidth="1"/>
    <col min="1540" max="1540" width="4.140625" style="9" bestFit="1" customWidth="1"/>
    <col min="1541" max="1541" width="5" style="9" customWidth="1"/>
    <col min="1542" max="1542" width="5.5703125" style="9" customWidth="1"/>
    <col min="1543" max="1543" width="4.140625" style="9" bestFit="1" customWidth="1"/>
    <col min="1544" max="1544" width="5.28515625" style="9" customWidth="1"/>
    <col min="1545" max="1545" width="5.140625" style="9" customWidth="1"/>
    <col min="1546" max="1546" width="0" style="9" hidden="1" customWidth="1"/>
    <col min="1547" max="1547" width="7.140625" style="9" bestFit="1" customWidth="1"/>
    <col min="1548" max="1548" width="5.140625" style="9" customWidth="1"/>
    <col min="1549" max="1550" width="5.28515625" style="9" customWidth="1"/>
    <col min="1551" max="1553" width="7" style="9" bestFit="1" customWidth="1"/>
    <col min="1554" max="1554" width="5.28515625" style="9" customWidth="1"/>
    <col min="1555" max="1555" width="13.42578125" style="9" customWidth="1"/>
    <col min="1556" max="1778" width="9.140625" style="9"/>
    <col min="1779" max="1779" width="5" style="9" customWidth="1"/>
    <col min="1780" max="1780" width="48.7109375" style="9" customWidth="1"/>
    <col min="1781" max="1781" width="6.85546875" style="9" customWidth="1"/>
    <col min="1782" max="1782" width="29.85546875" style="9" customWidth="1"/>
    <col min="1783" max="1783" width="6.5703125" style="9" customWidth="1"/>
    <col min="1784" max="1785" width="5.140625" style="9" bestFit="1" customWidth="1"/>
    <col min="1786" max="1786" width="3.85546875" style="9" bestFit="1" customWidth="1"/>
    <col min="1787" max="1787" width="6.28515625" style="9" bestFit="1" customWidth="1"/>
    <col min="1788" max="1789" width="3.28515625" style="9" bestFit="1" customWidth="1"/>
    <col min="1790" max="1790" width="6.28515625" style="9" bestFit="1" customWidth="1"/>
    <col min="1791" max="1791" width="4" style="9" customWidth="1"/>
    <col min="1792" max="1792" width="5.140625" style="9" bestFit="1" customWidth="1"/>
    <col min="1793" max="1793" width="3.85546875" style="9" customWidth="1"/>
    <col min="1794" max="1794" width="3.28515625" style="9" bestFit="1" customWidth="1"/>
    <col min="1795" max="1795" width="5.140625" style="9" bestFit="1" customWidth="1"/>
    <col min="1796" max="1796" width="4.140625" style="9" bestFit="1" customWidth="1"/>
    <col min="1797" max="1797" width="5" style="9" customWidth="1"/>
    <col min="1798" max="1798" width="5.5703125" style="9" customWidth="1"/>
    <col min="1799" max="1799" width="4.140625" style="9" bestFit="1" customWidth="1"/>
    <col min="1800" max="1800" width="5.28515625" style="9" customWidth="1"/>
    <col min="1801" max="1801" width="5.140625" style="9" customWidth="1"/>
    <col min="1802" max="1802" width="0" style="9" hidden="1" customWidth="1"/>
    <col min="1803" max="1803" width="7.140625" style="9" bestFit="1" customWidth="1"/>
    <col min="1804" max="1804" width="5.140625" style="9" customWidth="1"/>
    <col min="1805" max="1806" width="5.28515625" style="9" customWidth="1"/>
    <col min="1807" max="1809" width="7" style="9" bestFit="1" customWidth="1"/>
    <col min="1810" max="1810" width="5.28515625" style="9" customWidth="1"/>
    <col min="1811" max="1811" width="13.42578125" style="9" customWidth="1"/>
    <col min="1812" max="2034" width="9.140625" style="9"/>
    <col min="2035" max="2035" width="5" style="9" customWidth="1"/>
    <col min="2036" max="2036" width="48.7109375" style="9" customWidth="1"/>
    <col min="2037" max="2037" width="6.85546875" style="9" customWidth="1"/>
    <col min="2038" max="2038" width="29.85546875" style="9" customWidth="1"/>
    <col min="2039" max="2039" width="6.5703125" style="9" customWidth="1"/>
    <col min="2040" max="2041" width="5.140625" style="9" bestFit="1" customWidth="1"/>
    <col min="2042" max="2042" width="3.85546875" style="9" bestFit="1" customWidth="1"/>
    <col min="2043" max="2043" width="6.28515625" style="9" bestFit="1" customWidth="1"/>
    <col min="2044" max="2045" width="3.28515625" style="9" bestFit="1" customWidth="1"/>
    <col min="2046" max="2046" width="6.28515625" style="9" bestFit="1" customWidth="1"/>
    <col min="2047" max="2047" width="4" style="9" customWidth="1"/>
    <col min="2048" max="2048" width="5.140625" style="9" bestFit="1" customWidth="1"/>
    <col min="2049" max="2049" width="3.85546875" style="9" customWidth="1"/>
    <col min="2050" max="2050" width="3.28515625" style="9" bestFit="1" customWidth="1"/>
    <col min="2051" max="2051" width="5.140625" style="9" bestFit="1" customWidth="1"/>
    <col min="2052" max="2052" width="4.140625" style="9" bestFit="1" customWidth="1"/>
    <col min="2053" max="2053" width="5" style="9" customWidth="1"/>
    <col min="2054" max="2054" width="5.5703125" style="9" customWidth="1"/>
    <col min="2055" max="2055" width="4.140625" style="9" bestFit="1" customWidth="1"/>
    <col min="2056" max="2056" width="5.28515625" style="9" customWidth="1"/>
    <col min="2057" max="2057" width="5.140625" style="9" customWidth="1"/>
    <col min="2058" max="2058" width="0" style="9" hidden="1" customWidth="1"/>
    <col min="2059" max="2059" width="7.140625" style="9" bestFit="1" customWidth="1"/>
    <col min="2060" max="2060" width="5.140625" style="9" customWidth="1"/>
    <col min="2061" max="2062" width="5.28515625" style="9" customWidth="1"/>
    <col min="2063" max="2065" width="7" style="9" bestFit="1" customWidth="1"/>
    <col min="2066" max="2066" width="5.28515625" style="9" customWidth="1"/>
    <col min="2067" max="2067" width="13.42578125" style="9" customWidth="1"/>
    <col min="2068" max="2290" width="9.140625" style="9"/>
    <col min="2291" max="2291" width="5" style="9" customWidth="1"/>
    <col min="2292" max="2292" width="48.7109375" style="9" customWidth="1"/>
    <col min="2293" max="2293" width="6.85546875" style="9" customWidth="1"/>
    <col min="2294" max="2294" width="29.85546875" style="9" customWidth="1"/>
    <col min="2295" max="2295" width="6.5703125" style="9" customWidth="1"/>
    <col min="2296" max="2297" width="5.140625" style="9" bestFit="1" customWidth="1"/>
    <col min="2298" max="2298" width="3.85546875" style="9" bestFit="1" customWidth="1"/>
    <col min="2299" max="2299" width="6.28515625" style="9" bestFit="1" customWidth="1"/>
    <col min="2300" max="2301" width="3.28515625" style="9" bestFit="1" customWidth="1"/>
    <col min="2302" max="2302" width="6.28515625" style="9" bestFit="1" customWidth="1"/>
    <col min="2303" max="2303" width="4" style="9" customWidth="1"/>
    <col min="2304" max="2304" width="5.140625" style="9" bestFit="1" customWidth="1"/>
    <col min="2305" max="2305" width="3.85546875" style="9" customWidth="1"/>
    <col min="2306" max="2306" width="3.28515625" style="9" bestFit="1" customWidth="1"/>
    <col min="2307" max="2307" width="5.140625" style="9" bestFit="1" customWidth="1"/>
    <col min="2308" max="2308" width="4.140625" style="9" bestFit="1" customWidth="1"/>
    <col min="2309" max="2309" width="5" style="9" customWidth="1"/>
    <col min="2310" max="2310" width="5.5703125" style="9" customWidth="1"/>
    <col min="2311" max="2311" width="4.140625" style="9" bestFit="1" customWidth="1"/>
    <col min="2312" max="2312" width="5.28515625" style="9" customWidth="1"/>
    <col min="2313" max="2313" width="5.140625" style="9" customWidth="1"/>
    <col min="2314" max="2314" width="0" style="9" hidden="1" customWidth="1"/>
    <col min="2315" max="2315" width="7.140625" style="9" bestFit="1" customWidth="1"/>
    <col min="2316" max="2316" width="5.140625" style="9" customWidth="1"/>
    <col min="2317" max="2318" width="5.28515625" style="9" customWidth="1"/>
    <col min="2319" max="2321" width="7" style="9" bestFit="1" customWidth="1"/>
    <col min="2322" max="2322" width="5.28515625" style="9" customWidth="1"/>
    <col min="2323" max="2323" width="13.42578125" style="9" customWidth="1"/>
    <col min="2324" max="2546" width="9.140625" style="9"/>
    <col min="2547" max="2547" width="5" style="9" customWidth="1"/>
    <col min="2548" max="2548" width="48.7109375" style="9" customWidth="1"/>
    <col min="2549" max="2549" width="6.85546875" style="9" customWidth="1"/>
    <col min="2550" max="2550" width="29.85546875" style="9" customWidth="1"/>
    <col min="2551" max="2551" width="6.5703125" style="9" customWidth="1"/>
    <col min="2552" max="2553" width="5.140625" style="9" bestFit="1" customWidth="1"/>
    <col min="2554" max="2554" width="3.85546875" style="9" bestFit="1" customWidth="1"/>
    <col min="2555" max="2555" width="6.28515625" style="9" bestFit="1" customWidth="1"/>
    <col min="2556" max="2557" width="3.28515625" style="9" bestFit="1" customWidth="1"/>
    <col min="2558" max="2558" width="6.28515625" style="9" bestFit="1" customWidth="1"/>
    <col min="2559" max="2559" width="4" style="9" customWidth="1"/>
    <col min="2560" max="2560" width="5.140625" style="9" bestFit="1" customWidth="1"/>
    <col min="2561" max="2561" width="3.85546875" style="9" customWidth="1"/>
    <col min="2562" max="2562" width="3.28515625" style="9" bestFit="1" customWidth="1"/>
    <col min="2563" max="2563" width="5.140625" style="9" bestFit="1" customWidth="1"/>
    <col min="2564" max="2564" width="4.140625" style="9" bestFit="1" customWidth="1"/>
    <col min="2565" max="2565" width="5" style="9" customWidth="1"/>
    <col min="2566" max="2566" width="5.5703125" style="9" customWidth="1"/>
    <col min="2567" max="2567" width="4.140625" style="9" bestFit="1" customWidth="1"/>
    <col min="2568" max="2568" width="5.28515625" style="9" customWidth="1"/>
    <col min="2569" max="2569" width="5.140625" style="9" customWidth="1"/>
    <col min="2570" max="2570" width="0" style="9" hidden="1" customWidth="1"/>
    <col min="2571" max="2571" width="7.140625" style="9" bestFit="1" customWidth="1"/>
    <col min="2572" max="2572" width="5.140625" style="9" customWidth="1"/>
    <col min="2573" max="2574" width="5.28515625" style="9" customWidth="1"/>
    <col min="2575" max="2577" width="7" style="9" bestFit="1" customWidth="1"/>
    <col min="2578" max="2578" width="5.28515625" style="9" customWidth="1"/>
    <col min="2579" max="2579" width="13.42578125" style="9" customWidth="1"/>
    <col min="2580" max="2802" width="9.140625" style="9"/>
    <col min="2803" max="2803" width="5" style="9" customWidth="1"/>
    <col min="2804" max="2804" width="48.7109375" style="9" customWidth="1"/>
    <col min="2805" max="2805" width="6.85546875" style="9" customWidth="1"/>
    <col min="2806" max="2806" width="29.85546875" style="9" customWidth="1"/>
    <col min="2807" max="2807" width="6.5703125" style="9" customWidth="1"/>
    <col min="2808" max="2809" width="5.140625" style="9" bestFit="1" customWidth="1"/>
    <col min="2810" max="2810" width="3.85546875" style="9" bestFit="1" customWidth="1"/>
    <col min="2811" max="2811" width="6.28515625" style="9" bestFit="1" customWidth="1"/>
    <col min="2812" max="2813" width="3.28515625" style="9" bestFit="1" customWidth="1"/>
    <col min="2814" max="2814" width="6.28515625" style="9" bestFit="1" customWidth="1"/>
    <col min="2815" max="2815" width="4" style="9" customWidth="1"/>
    <col min="2816" max="2816" width="5.140625" style="9" bestFit="1" customWidth="1"/>
    <col min="2817" max="2817" width="3.85546875" style="9" customWidth="1"/>
    <col min="2818" max="2818" width="3.28515625" style="9" bestFit="1" customWidth="1"/>
    <col min="2819" max="2819" width="5.140625" style="9" bestFit="1" customWidth="1"/>
    <col min="2820" max="2820" width="4.140625" style="9" bestFit="1" customWidth="1"/>
    <col min="2821" max="2821" width="5" style="9" customWidth="1"/>
    <col min="2822" max="2822" width="5.5703125" style="9" customWidth="1"/>
    <col min="2823" max="2823" width="4.140625" style="9" bestFit="1" customWidth="1"/>
    <col min="2824" max="2824" width="5.28515625" style="9" customWidth="1"/>
    <col min="2825" max="2825" width="5.140625" style="9" customWidth="1"/>
    <col min="2826" max="2826" width="0" style="9" hidden="1" customWidth="1"/>
    <col min="2827" max="2827" width="7.140625" style="9" bestFit="1" customWidth="1"/>
    <col min="2828" max="2828" width="5.140625" style="9" customWidth="1"/>
    <col min="2829" max="2830" width="5.28515625" style="9" customWidth="1"/>
    <col min="2831" max="2833" width="7" style="9" bestFit="1" customWidth="1"/>
    <col min="2834" max="2834" width="5.28515625" style="9" customWidth="1"/>
    <col min="2835" max="2835" width="13.42578125" style="9" customWidth="1"/>
    <col min="2836" max="3058" width="9.140625" style="9"/>
    <col min="3059" max="3059" width="5" style="9" customWidth="1"/>
    <col min="3060" max="3060" width="48.7109375" style="9" customWidth="1"/>
    <col min="3061" max="3061" width="6.85546875" style="9" customWidth="1"/>
    <col min="3062" max="3062" width="29.85546875" style="9" customWidth="1"/>
    <col min="3063" max="3063" width="6.5703125" style="9" customWidth="1"/>
    <col min="3064" max="3065" width="5.140625" style="9" bestFit="1" customWidth="1"/>
    <col min="3066" max="3066" width="3.85546875" style="9" bestFit="1" customWidth="1"/>
    <col min="3067" max="3067" width="6.28515625" style="9" bestFit="1" customWidth="1"/>
    <col min="3068" max="3069" width="3.28515625" style="9" bestFit="1" customWidth="1"/>
    <col min="3070" max="3070" width="6.28515625" style="9" bestFit="1" customWidth="1"/>
    <col min="3071" max="3071" width="4" style="9" customWidth="1"/>
    <col min="3072" max="3072" width="5.140625" style="9" bestFit="1" customWidth="1"/>
    <col min="3073" max="3073" width="3.85546875" style="9" customWidth="1"/>
    <col min="3074" max="3074" width="3.28515625" style="9" bestFit="1" customWidth="1"/>
    <col min="3075" max="3075" width="5.140625" style="9" bestFit="1" customWidth="1"/>
    <col min="3076" max="3076" width="4.140625" style="9" bestFit="1" customWidth="1"/>
    <col min="3077" max="3077" width="5" style="9" customWidth="1"/>
    <col min="3078" max="3078" width="5.5703125" style="9" customWidth="1"/>
    <col min="3079" max="3079" width="4.140625" style="9" bestFit="1" customWidth="1"/>
    <col min="3080" max="3080" width="5.28515625" style="9" customWidth="1"/>
    <col min="3081" max="3081" width="5.140625" style="9" customWidth="1"/>
    <col min="3082" max="3082" width="0" style="9" hidden="1" customWidth="1"/>
    <col min="3083" max="3083" width="7.140625" style="9" bestFit="1" customWidth="1"/>
    <col min="3084" max="3084" width="5.140625" style="9" customWidth="1"/>
    <col min="3085" max="3086" width="5.28515625" style="9" customWidth="1"/>
    <col min="3087" max="3089" width="7" style="9" bestFit="1" customWidth="1"/>
    <col min="3090" max="3090" width="5.28515625" style="9" customWidth="1"/>
    <col min="3091" max="3091" width="13.42578125" style="9" customWidth="1"/>
    <col min="3092" max="3314" width="9.140625" style="9"/>
    <col min="3315" max="3315" width="5" style="9" customWidth="1"/>
    <col min="3316" max="3316" width="48.7109375" style="9" customWidth="1"/>
    <col min="3317" max="3317" width="6.85546875" style="9" customWidth="1"/>
    <col min="3318" max="3318" width="29.85546875" style="9" customWidth="1"/>
    <col min="3319" max="3319" width="6.5703125" style="9" customWidth="1"/>
    <col min="3320" max="3321" width="5.140625" style="9" bestFit="1" customWidth="1"/>
    <col min="3322" max="3322" width="3.85546875" style="9" bestFit="1" customWidth="1"/>
    <col min="3323" max="3323" width="6.28515625" style="9" bestFit="1" customWidth="1"/>
    <col min="3324" max="3325" width="3.28515625" style="9" bestFit="1" customWidth="1"/>
    <col min="3326" max="3326" width="6.28515625" style="9" bestFit="1" customWidth="1"/>
    <col min="3327" max="3327" width="4" style="9" customWidth="1"/>
    <col min="3328" max="3328" width="5.140625" style="9" bestFit="1" customWidth="1"/>
    <col min="3329" max="3329" width="3.85546875" style="9" customWidth="1"/>
    <col min="3330" max="3330" width="3.28515625" style="9" bestFit="1" customWidth="1"/>
    <col min="3331" max="3331" width="5.140625" style="9" bestFit="1" customWidth="1"/>
    <col min="3332" max="3332" width="4.140625" style="9" bestFit="1" customWidth="1"/>
    <col min="3333" max="3333" width="5" style="9" customWidth="1"/>
    <col min="3334" max="3334" width="5.5703125" style="9" customWidth="1"/>
    <col min="3335" max="3335" width="4.140625" style="9" bestFit="1" customWidth="1"/>
    <col min="3336" max="3336" width="5.28515625" style="9" customWidth="1"/>
    <col min="3337" max="3337" width="5.140625" style="9" customWidth="1"/>
    <col min="3338" max="3338" width="0" style="9" hidden="1" customWidth="1"/>
    <col min="3339" max="3339" width="7.140625" style="9" bestFit="1" customWidth="1"/>
    <col min="3340" max="3340" width="5.140625" style="9" customWidth="1"/>
    <col min="3341" max="3342" width="5.28515625" style="9" customWidth="1"/>
    <col min="3343" max="3345" width="7" style="9" bestFit="1" customWidth="1"/>
    <col min="3346" max="3346" width="5.28515625" style="9" customWidth="1"/>
    <col min="3347" max="3347" width="13.42578125" style="9" customWidth="1"/>
    <col min="3348" max="3570" width="9.140625" style="9"/>
    <col min="3571" max="3571" width="5" style="9" customWidth="1"/>
    <col min="3572" max="3572" width="48.7109375" style="9" customWidth="1"/>
    <col min="3573" max="3573" width="6.85546875" style="9" customWidth="1"/>
    <col min="3574" max="3574" width="29.85546875" style="9" customWidth="1"/>
    <col min="3575" max="3575" width="6.5703125" style="9" customWidth="1"/>
    <col min="3576" max="3577" width="5.140625" style="9" bestFit="1" customWidth="1"/>
    <col min="3578" max="3578" width="3.85546875" style="9" bestFit="1" customWidth="1"/>
    <col min="3579" max="3579" width="6.28515625" style="9" bestFit="1" customWidth="1"/>
    <col min="3580" max="3581" width="3.28515625" style="9" bestFit="1" customWidth="1"/>
    <col min="3582" max="3582" width="6.28515625" style="9" bestFit="1" customWidth="1"/>
    <col min="3583" max="3583" width="4" style="9" customWidth="1"/>
    <col min="3584" max="3584" width="5.140625" style="9" bestFit="1" customWidth="1"/>
    <col min="3585" max="3585" width="3.85546875" style="9" customWidth="1"/>
    <col min="3586" max="3586" width="3.28515625" style="9" bestFit="1" customWidth="1"/>
    <col min="3587" max="3587" width="5.140625" style="9" bestFit="1" customWidth="1"/>
    <col min="3588" max="3588" width="4.140625" style="9" bestFit="1" customWidth="1"/>
    <col min="3589" max="3589" width="5" style="9" customWidth="1"/>
    <col min="3590" max="3590" width="5.5703125" style="9" customWidth="1"/>
    <col min="3591" max="3591" width="4.140625" style="9" bestFit="1" customWidth="1"/>
    <col min="3592" max="3592" width="5.28515625" style="9" customWidth="1"/>
    <col min="3593" max="3593" width="5.140625" style="9" customWidth="1"/>
    <col min="3594" max="3594" width="0" style="9" hidden="1" customWidth="1"/>
    <col min="3595" max="3595" width="7.140625" style="9" bestFit="1" customWidth="1"/>
    <col min="3596" max="3596" width="5.140625" style="9" customWidth="1"/>
    <col min="3597" max="3598" width="5.28515625" style="9" customWidth="1"/>
    <col min="3599" max="3601" width="7" style="9" bestFit="1" customWidth="1"/>
    <col min="3602" max="3602" width="5.28515625" style="9" customWidth="1"/>
    <col min="3603" max="3603" width="13.42578125" style="9" customWidth="1"/>
    <col min="3604" max="3826" width="9.140625" style="9"/>
    <col min="3827" max="3827" width="5" style="9" customWidth="1"/>
    <col min="3828" max="3828" width="48.7109375" style="9" customWidth="1"/>
    <col min="3829" max="3829" width="6.85546875" style="9" customWidth="1"/>
    <col min="3830" max="3830" width="29.85546875" style="9" customWidth="1"/>
    <col min="3831" max="3831" width="6.5703125" style="9" customWidth="1"/>
    <col min="3832" max="3833" width="5.140625" style="9" bestFit="1" customWidth="1"/>
    <col min="3834" max="3834" width="3.85546875" style="9" bestFit="1" customWidth="1"/>
    <col min="3835" max="3835" width="6.28515625" style="9" bestFit="1" customWidth="1"/>
    <col min="3836" max="3837" width="3.28515625" style="9" bestFit="1" customWidth="1"/>
    <col min="3838" max="3838" width="6.28515625" style="9" bestFit="1" customWidth="1"/>
    <col min="3839" max="3839" width="4" style="9" customWidth="1"/>
    <col min="3840" max="3840" width="5.140625" style="9" bestFit="1" customWidth="1"/>
    <col min="3841" max="3841" width="3.85546875" style="9" customWidth="1"/>
    <col min="3842" max="3842" width="3.28515625" style="9" bestFit="1" customWidth="1"/>
    <col min="3843" max="3843" width="5.140625" style="9" bestFit="1" customWidth="1"/>
    <col min="3844" max="3844" width="4.140625" style="9" bestFit="1" customWidth="1"/>
    <col min="3845" max="3845" width="5" style="9" customWidth="1"/>
    <col min="3846" max="3846" width="5.5703125" style="9" customWidth="1"/>
    <col min="3847" max="3847" width="4.140625" style="9" bestFit="1" customWidth="1"/>
    <col min="3848" max="3848" width="5.28515625" style="9" customWidth="1"/>
    <col min="3849" max="3849" width="5.140625" style="9" customWidth="1"/>
    <col min="3850" max="3850" width="0" style="9" hidden="1" customWidth="1"/>
    <col min="3851" max="3851" width="7.140625" style="9" bestFit="1" customWidth="1"/>
    <col min="3852" max="3852" width="5.140625" style="9" customWidth="1"/>
    <col min="3853" max="3854" width="5.28515625" style="9" customWidth="1"/>
    <col min="3855" max="3857" width="7" style="9" bestFit="1" customWidth="1"/>
    <col min="3858" max="3858" width="5.28515625" style="9" customWidth="1"/>
    <col min="3859" max="3859" width="13.42578125" style="9" customWidth="1"/>
    <col min="3860" max="4082" width="9.140625" style="9"/>
    <col min="4083" max="4083" width="5" style="9" customWidth="1"/>
    <col min="4084" max="4084" width="48.7109375" style="9" customWidth="1"/>
    <col min="4085" max="4085" width="6.85546875" style="9" customWidth="1"/>
    <col min="4086" max="4086" width="29.85546875" style="9" customWidth="1"/>
    <col min="4087" max="4087" width="6.5703125" style="9" customWidth="1"/>
    <col min="4088" max="4089" width="5.140625" style="9" bestFit="1" customWidth="1"/>
    <col min="4090" max="4090" width="3.85546875" style="9" bestFit="1" customWidth="1"/>
    <col min="4091" max="4091" width="6.28515625" style="9" bestFit="1" customWidth="1"/>
    <col min="4092" max="4093" width="3.28515625" style="9" bestFit="1" customWidth="1"/>
    <col min="4094" max="4094" width="6.28515625" style="9" bestFit="1" customWidth="1"/>
    <col min="4095" max="4095" width="4" style="9" customWidth="1"/>
    <col min="4096" max="4096" width="5.140625" style="9" bestFit="1" customWidth="1"/>
    <col min="4097" max="4097" width="3.85546875" style="9" customWidth="1"/>
    <col min="4098" max="4098" width="3.28515625" style="9" bestFit="1" customWidth="1"/>
    <col min="4099" max="4099" width="5.140625" style="9" bestFit="1" customWidth="1"/>
    <col min="4100" max="4100" width="4.140625" style="9" bestFit="1" customWidth="1"/>
    <col min="4101" max="4101" width="5" style="9" customWidth="1"/>
    <col min="4102" max="4102" width="5.5703125" style="9" customWidth="1"/>
    <col min="4103" max="4103" width="4.140625" style="9" bestFit="1" customWidth="1"/>
    <col min="4104" max="4104" width="5.28515625" style="9" customWidth="1"/>
    <col min="4105" max="4105" width="5.140625" style="9" customWidth="1"/>
    <col min="4106" max="4106" width="0" style="9" hidden="1" customWidth="1"/>
    <col min="4107" max="4107" width="7.140625" style="9" bestFit="1" customWidth="1"/>
    <col min="4108" max="4108" width="5.140625" style="9" customWidth="1"/>
    <col min="4109" max="4110" width="5.28515625" style="9" customWidth="1"/>
    <col min="4111" max="4113" width="7" style="9" bestFit="1" customWidth="1"/>
    <col min="4114" max="4114" width="5.28515625" style="9" customWidth="1"/>
    <col min="4115" max="4115" width="13.42578125" style="9" customWidth="1"/>
    <col min="4116" max="4338" width="9.140625" style="9"/>
    <col min="4339" max="4339" width="5" style="9" customWidth="1"/>
    <col min="4340" max="4340" width="48.7109375" style="9" customWidth="1"/>
    <col min="4341" max="4341" width="6.85546875" style="9" customWidth="1"/>
    <col min="4342" max="4342" width="29.85546875" style="9" customWidth="1"/>
    <col min="4343" max="4343" width="6.5703125" style="9" customWidth="1"/>
    <col min="4344" max="4345" width="5.140625" style="9" bestFit="1" customWidth="1"/>
    <col min="4346" max="4346" width="3.85546875" style="9" bestFit="1" customWidth="1"/>
    <col min="4347" max="4347" width="6.28515625" style="9" bestFit="1" customWidth="1"/>
    <col min="4348" max="4349" width="3.28515625" style="9" bestFit="1" customWidth="1"/>
    <col min="4350" max="4350" width="6.28515625" style="9" bestFit="1" customWidth="1"/>
    <col min="4351" max="4351" width="4" style="9" customWidth="1"/>
    <col min="4352" max="4352" width="5.140625" style="9" bestFit="1" customWidth="1"/>
    <col min="4353" max="4353" width="3.85546875" style="9" customWidth="1"/>
    <col min="4354" max="4354" width="3.28515625" style="9" bestFit="1" customWidth="1"/>
    <col min="4355" max="4355" width="5.140625" style="9" bestFit="1" customWidth="1"/>
    <col min="4356" max="4356" width="4.140625" style="9" bestFit="1" customWidth="1"/>
    <col min="4357" max="4357" width="5" style="9" customWidth="1"/>
    <col min="4358" max="4358" width="5.5703125" style="9" customWidth="1"/>
    <col min="4359" max="4359" width="4.140625" style="9" bestFit="1" customWidth="1"/>
    <col min="4360" max="4360" width="5.28515625" style="9" customWidth="1"/>
    <col min="4361" max="4361" width="5.140625" style="9" customWidth="1"/>
    <col min="4362" max="4362" width="0" style="9" hidden="1" customWidth="1"/>
    <col min="4363" max="4363" width="7.140625" style="9" bestFit="1" customWidth="1"/>
    <col min="4364" max="4364" width="5.140625" style="9" customWidth="1"/>
    <col min="4365" max="4366" width="5.28515625" style="9" customWidth="1"/>
    <col min="4367" max="4369" width="7" style="9" bestFit="1" customWidth="1"/>
    <col min="4370" max="4370" width="5.28515625" style="9" customWidth="1"/>
    <col min="4371" max="4371" width="13.42578125" style="9" customWidth="1"/>
    <col min="4372" max="4594" width="9.140625" style="9"/>
    <col min="4595" max="4595" width="5" style="9" customWidth="1"/>
    <col min="4596" max="4596" width="48.7109375" style="9" customWidth="1"/>
    <col min="4597" max="4597" width="6.85546875" style="9" customWidth="1"/>
    <col min="4598" max="4598" width="29.85546875" style="9" customWidth="1"/>
    <col min="4599" max="4599" width="6.5703125" style="9" customWidth="1"/>
    <col min="4600" max="4601" width="5.140625" style="9" bestFit="1" customWidth="1"/>
    <col min="4602" max="4602" width="3.85546875" style="9" bestFit="1" customWidth="1"/>
    <col min="4603" max="4603" width="6.28515625" style="9" bestFit="1" customWidth="1"/>
    <col min="4604" max="4605" width="3.28515625" style="9" bestFit="1" customWidth="1"/>
    <col min="4606" max="4606" width="6.28515625" style="9" bestFit="1" customWidth="1"/>
    <col min="4607" max="4607" width="4" style="9" customWidth="1"/>
    <col min="4608" max="4608" width="5.140625" style="9" bestFit="1" customWidth="1"/>
    <col min="4609" max="4609" width="3.85546875" style="9" customWidth="1"/>
    <col min="4610" max="4610" width="3.28515625" style="9" bestFit="1" customWidth="1"/>
    <col min="4611" max="4611" width="5.140625" style="9" bestFit="1" customWidth="1"/>
    <col min="4612" max="4612" width="4.140625" style="9" bestFit="1" customWidth="1"/>
    <col min="4613" max="4613" width="5" style="9" customWidth="1"/>
    <col min="4614" max="4614" width="5.5703125" style="9" customWidth="1"/>
    <col min="4615" max="4615" width="4.140625" style="9" bestFit="1" customWidth="1"/>
    <col min="4616" max="4616" width="5.28515625" style="9" customWidth="1"/>
    <col min="4617" max="4617" width="5.140625" style="9" customWidth="1"/>
    <col min="4618" max="4618" width="0" style="9" hidden="1" customWidth="1"/>
    <col min="4619" max="4619" width="7.140625" style="9" bestFit="1" customWidth="1"/>
    <col min="4620" max="4620" width="5.140625" style="9" customWidth="1"/>
    <col min="4621" max="4622" width="5.28515625" style="9" customWidth="1"/>
    <col min="4623" max="4625" width="7" style="9" bestFit="1" customWidth="1"/>
    <col min="4626" max="4626" width="5.28515625" style="9" customWidth="1"/>
    <col min="4627" max="4627" width="13.42578125" style="9" customWidth="1"/>
    <col min="4628" max="4850" width="9.140625" style="9"/>
    <col min="4851" max="4851" width="5" style="9" customWidth="1"/>
    <col min="4852" max="4852" width="48.7109375" style="9" customWidth="1"/>
    <col min="4853" max="4853" width="6.85546875" style="9" customWidth="1"/>
    <col min="4854" max="4854" width="29.85546875" style="9" customWidth="1"/>
    <col min="4855" max="4855" width="6.5703125" style="9" customWidth="1"/>
    <col min="4856" max="4857" width="5.140625" style="9" bestFit="1" customWidth="1"/>
    <col min="4858" max="4858" width="3.85546875" style="9" bestFit="1" customWidth="1"/>
    <col min="4859" max="4859" width="6.28515625" style="9" bestFit="1" customWidth="1"/>
    <col min="4860" max="4861" width="3.28515625" style="9" bestFit="1" customWidth="1"/>
    <col min="4862" max="4862" width="6.28515625" style="9" bestFit="1" customWidth="1"/>
    <col min="4863" max="4863" width="4" style="9" customWidth="1"/>
    <col min="4864" max="4864" width="5.140625" style="9" bestFit="1" customWidth="1"/>
    <col min="4865" max="4865" width="3.85546875" style="9" customWidth="1"/>
    <col min="4866" max="4866" width="3.28515625" style="9" bestFit="1" customWidth="1"/>
    <col min="4867" max="4867" width="5.140625" style="9" bestFit="1" customWidth="1"/>
    <col min="4868" max="4868" width="4.140625" style="9" bestFit="1" customWidth="1"/>
    <col min="4869" max="4869" width="5" style="9" customWidth="1"/>
    <col min="4870" max="4870" width="5.5703125" style="9" customWidth="1"/>
    <col min="4871" max="4871" width="4.140625" style="9" bestFit="1" customWidth="1"/>
    <col min="4872" max="4872" width="5.28515625" style="9" customWidth="1"/>
    <col min="4873" max="4873" width="5.140625" style="9" customWidth="1"/>
    <col min="4874" max="4874" width="0" style="9" hidden="1" customWidth="1"/>
    <col min="4875" max="4875" width="7.140625" style="9" bestFit="1" customWidth="1"/>
    <col min="4876" max="4876" width="5.140625" style="9" customWidth="1"/>
    <col min="4877" max="4878" width="5.28515625" style="9" customWidth="1"/>
    <col min="4879" max="4881" width="7" style="9" bestFit="1" customWidth="1"/>
    <col min="4882" max="4882" width="5.28515625" style="9" customWidth="1"/>
    <col min="4883" max="4883" width="13.42578125" style="9" customWidth="1"/>
    <col min="4884" max="5106" width="9.140625" style="9"/>
    <col min="5107" max="5107" width="5" style="9" customWidth="1"/>
    <col min="5108" max="5108" width="48.7109375" style="9" customWidth="1"/>
    <col min="5109" max="5109" width="6.85546875" style="9" customWidth="1"/>
    <col min="5110" max="5110" width="29.85546875" style="9" customWidth="1"/>
    <col min="5111" max="5111" width="6.5703125" style="9" customWidth="1"/>
    <col min="5112" max="5113" width="5.140625" style="9" bestFit="1" customWidth="1"/>
    <col min="5114" max="5114" width="3.85546875" style="9" bestFit="1" customWidth="1"/>
    <col min="5115" max="5115" width="6.28515625" style="9" bestFit="1" customWidth="1"/>
    <col min="5116" max="5117" width="3.28515625" style="9" bestFit="1" customWidth="1"/>
    <col min="5118" max="5118" width="6.28515625" style="9" bestFit="1" customWidth="1"/>
    <col min="5119" max="5119" width="4" style="9" customWidth="1"/>
    <col min="5120" max="5120" width="5.140625" style="9" bestFit="1" customWidth="1"/>
    <col min="5121" max="5121" width="3.85546875" style="9" customWidth="1"/>
    <col min="5122" max="5122" width="3.28515625" style="9" bestFit="1" customWidth="1"/>
    <col min="5123" max="5123" width="5.140625" style="9" bestFit="1" customWidth="1"/>
    <col min="5124" max="5124" width="4.140625" style="9" bestFit="1" customWidth="1"/>
    <col min="5125" max="5125" width="5" style="9" customWidth="1"/>
    <col min="5126" max="5126" width="5.5703125" style="9" customWidth="1"/>
    <col min="5127" max="5127" width="4.140625" style="9" bestFit="1" customWidth="1"/>
    <col min="5128" max="5128" width="5.28515625" style="9" customWidth="1"/>
    <col min="5129" max="5129" width="5.140625" style="9" customWidth="1"/>
    <col min="5130" max="5130" width="0" style="9" hidden="1" customWidth="1"/>
    <col min="5131" max="5131" width="7.140625" style="9" bestFit="1" customWidth="1"/>
    <col min="5132" max="5132" width="5.140625" style="9" customWidth="1"/>
    <col min="5133" max="5134" width="5.28515625" style="9" customWidth="1"/>
    <col min="5135" max="5137" width="7" style="9" bestFit="1" customWidth="1"/>
    <col min="5138" max="5138" width="5.28515625" style="9" customWidth="1"/>
    <col min="5139" max="5139" width="13.42578125" style="9" customWidth="1"/>
    <col min="5140" max="5362" width="9.140625" style="9"/>
    <col min="5363" max="5363" width="5" style="9" customWidth="1"/>
    <col min="5364" max="5364" width="48.7109375" style="9" customWidth="1"/>
    <col min="5365" max="5365" width="6.85546875" style="9" customWidth="1"/>
    <col min="5366" max="5366" width="29.85546875" style="9" customWidth="1"/>
    <col min="5367" max="5367" width="6.5703125" style="9" customWidth="1"/>
    <col min="5368" max="5369" width="5.140625" style="9" bestFit="1" customWidth="1"/>
    <col min="5370" max="5370" width="3.85546875" style="9" bestFit="1" customWidth="1"/>
    <col min="5371" max="5371" width="6.28515625" style="9" bestFit="1" customWidth="1"/>
    <col min="5372" max="5373" width="3.28515625" style="9" bestFit="1" customWidth="1"/>
    <col min="5374" max="5374" width="6.28515625" style="9" bestFit="1" customWidth="1"/>
    <col min="5375" max="5375" width="4" style="9" customWidth="1"/>
    <col min="5376" max="5376" width="5.140625" style="9" bestFit="1" customWidth="1"/>
    <col min="5377" max="5377" width="3.85546875" style="9" customWidth="1"/>
    <col min="5378" max="5378" width="3.28515625" style="9" bestFit="1" customWidth="1"/>
    <col min="5379" max="5379" width="5.140625" style="9" bestFit="1" customWidth="1"/>
    <col min="5380" max="5380" width="4.140625" style="9" bestFit="1" customWidth="1"/>
    <col min="5381" max="5381" width="5" style="9" customWidth="1"/>
    <col min="5382" max="5382" width="5.5703125" style="9" customWidth="1"/>
    <col min="5383" max="5383" width="4.140625" style="9" bestFit="1" customWidth="1"/>
    <col min="5384" max="5384" width="5.28515625" style="9" customWidth="1"/>
    <col min="5385" max="5385" width="5.140625" style="9" customWidth="1"/>
    <col min="5386" max="5386" width="0" style="9" hidden="1" customWidth="1"/>
    <col min="5387" max="5387" width="7.140625" style="9" bestFit="1" customWidth="1"/>
    <col min="5388" max="5388" width="5.140625" style="9" customWidth="1"/>
    <col min="5389" max="5390" width="5.28515625" style="9" customWidth="1"/>
    <col min="5391" max="5393" width="7" style="9" bestFit="1" customWidth="1"/>
    <col min="5394" max="5394" width="5.28515625" style="9" customWidth="1"/>
    <col min="5395" max="5395" width="13.42578125" style="9" customWidth="1"/>
    <col min="5396" max="5618" width="9.140625" style="9"/>
    <col min="5619" max="5619" width="5" style="9" customWidth="1"/>
    <col min="5620" max="5620" width="48.7109375" style="9" customWidth="1"/>
    <col min="5621" max="5621" width="6.85546875" style="9" customWidth="1"/>
    <col min="5622" max="5622" width="29.85546875" style="9" customWidth="1"/>
    <col min="5623" max="5623" width="6.5703125" style="9" customWidth="1"/>
    <col min="5624" max="5625" width="5.140625" style="9" bestFit="1" customWidth="1"/>
    <col min="5626" max="5626" width="3.85546875" style="9" bestFit="1" customWidth="1"/>
    <col min="5627" max="5627" width="6.28515625" style="9" bestFit="1" customWidth="1"/>
    <col min="5628" max="5629" width="3.28515625" style="9" bestFit="1" customWidth="1"/>
    <col min="5630" max="5630" width="6.28515625" style="9" bestFit="1" customWidth="1"/>
    <col min="5631" max="5631" width="4" style="9" customWidth="1"/>
    <col min="5632" max="5632" width="5.140625" style="9" bestFit="1" customWidth="1"/>
    <col min="5633" max="5633" width="3.85546875" style="9" customWidth="1"/>
    <col min="5634" max="5634" width="3.28515625" style="9" bestFit="1" customWidth="1"/>
    <col min="5635" max="5635" width="5.140625" style="9" bestFit="1" customWidth="1"/>
    <col min="5636" max="5636" width="4.140625" style="9" bestFit="1" customWidth="1"/>
    <col min="5637" max="5637" width="5" style="9" customWidth="1"/>
    <col min="5638" max="5638" width="5.5703125" style="9" customWidth="1"/>
    <col min="5639" max="5639" width="4.140625" style="9" bestFit="1" customWidth="1"/>
    <col min="5640" max="5640" width="5.28515625" style="9" customWidth="1"/>
    <col min="5641" max="5641" width="5.140625" style="9" customWidth="1"/>
    <col min="5642" max="5642" width="0" style="9" hidden="1" customWidth="1"/>
    <col min="5643" max="5643" width="7.140625" style="9" bestFit="1" customWidth="1"/>
    <col min="5644" max="5644" width="5.140625" style="9" customWidth="1"/>
    <col min="5645" max="5646" width="5.28515625" style="9" customWidth="1"/>
    <col min="5647" max="5649" width="7" style="9" bestFit="1" customWidth="1"/>
    <col min="5650" max="5650" width="5.28515625" style="9" customWidth="1"/>
    <col min="5651" max="5651" width="13.42578125" style="9" customWidth="1"/>
    <col min="5652" max="5874" width="9.140625" style="9"/>
    <col min="5875" max="5875" width="5" style="9" customWidth="1"/>
    <col min="5876" max="5876" width="48.7109375" style="9" customWidth="1"/>
    <col min="5877" max="5877" width="6.85546875" style="9" customWidth="1"/>
    <col min="5878" max="5878" width="29.85546875" style="9" customWidth="1"/>
    <col min="5879" max="5879" width="6.5703125" style="9" customWidth="1"/>
    <col min="5880" max="5881" width="5.140625" style="9" bestFit="1" customWidth="1"/>
    <col min="5882" max="5882" width="3.85546875" style="9" bestFit="1" customWidth="1"/>
    <col min="5883" max="5883" width="6.28515625" style="9" bestFit="1" customWidth="1"/>
    <col min="5884" max="5885" width="3.28515625" style="9" bestFit="1" customWidth="1"/>
    <col min="5886" max="5886" width="6.28515625" style="9" bestFit="1" customWidth="1"/>
    <col min="5887" max="5887" width="4" style="9" customWidth="1"/>
    <col min="5888" max="5888" width="5.140625" style="9" bestFit="1" customWidth="1"/>
    <col min="5889" max="5889" width="3.85546875" style="9" customWidth="1"/>
    <col min="5890" max="5890" width="3.28515625" style="9" bestFit="1" customWidth="1"/>
    <col min="5891" max="5891" width="5.140625" style="9" bestFit="1" customWidth="1"/>
    <col min="5892" max="5892" width="4.140625" style="9" bestFit="1" customWidth="1"/>
    <col min="5893" max="5893" width="5" style="9" customWidth="1"/>
    <col min="5894" max="5894" width="5.5703125" style="9" customWidth="1"/>
    <col min="5895" max="5895" width="4.140625" style="9" bestFit="1" customWidth="1"/>
    <col min="5896" max="5896" width="5.28515625" style="9" customWidth="1"/>
    <col min="5897" max="5897" width="5.140625" style="9" customWidth="1"/>
    <col min="5898" max="5898" width="0" style="9" hidden="1" customWidth="1"/>
    <col min="5899" max="5899" width="7.140625" style="9" bestFit="1" customWidth="1"/>
    <col min="5900" max="5900" width="5.140625" style="9" customWidth="1"/>
    <col min="5901" max="5902" width="5.28515625" style="9" customWidth="1"/>
    <col min="5903" max="5905" width="7" style="9" bestFit="1" customWidth="1"/>
    <col min="5906" max="5906" width="5.28515625" style="9" customWidth="1"/>
    <col min="5907" max="5907" width="13.42578125" style="9" customWidth="1"/>
    <col min="5908" max="6130" width="9.140625" style="9"/>
    <col min="6131" max="6131" width="5" style="9" customWidth="1"/>
    <col min="6132" max="6132" width="48.7109375" style="9" customWidth="1"/>
    <col min="6133" max="6133" width="6.85546875" style="9" customWidth="1"/>
    <col min="6134" max="6134" width="29.85546875" style="9" customWidth="1"/>
    <col min="6135" max="6135" width="6.5703125" style="9" customWidth="1"/>
    <col min="6136" max="6137" width="5.140625" style="9" bestFit="1" customWidth="1"/>
    <col min="6138" max="6138" width="3.85546875" style="9" bestFit="1" customWidth="1"/>
    <col min="6139" max="6139" width="6.28515625" style="9" bestFit="1" customWidth="1"/>
    <col min="6140" max="6141" width="3.28515625" style="9" bestFit="1" customWidth="1"/>
    <col min="6142" max="6142" width="6.28515625" style="9" bestFit="1" customWidth="1"/>
    <col min="6143" max="6143" width="4" style="9" customWidth="1"/>
    <col min="6144" max="6144" width="5.140625" style="9" bestFit="1" customWidth="1"/>
    <col min="6145" max="6145" width="3.85546875" style="9" customWidth="1"/>
    <col min="6146" max="6146" width="3.28515625" style="9" bestFit="1" customWidth="1"/>
    <col min="6147" max="6147" width="5.140625" style="9" bestFit="1" customWidth="1"/>
    <col min="6148" max="6148" width="4.140625" style="9" bestFit="1" customWidth="1"/>
    <col min="6149" max="6149" width="5" style="9" customWidth="1"/>
    <col min="6150" max="6150" width="5.5703125" style="9" customWidth="1"/>
    <col min="6151" max="6151" width="4.140625" style="9" bestFit="1" customWidth="1"/>
    <col min="6152" max="6152" width="5.28515625" style="9" customWidth="1"/>
    <col min="6153" max="6153" width="5.140625" style="9" customWidth="1"/>
    <col min="6154" max="6154" width="0" style="9" hidden="1" customWidth="1"/>
    <col min="6155" max="6155" width="7.140625" style="9" bestFit="1" customWidth="1"/>
    <col min="6156" max="6156" width="5.140625" style="9" customWidth="1"/>
    <col min="6157" max="6158" width="5.28515625" style="9" customWidth="1"/>
    <col min="6159" max="6161" width="7" style="9" bestFit="1" customWidth="1"/>
    <col min="6162" max="6162" width="5.28515625" style="9" customWidth="1"/>
    <col min="6163" max="6163" width="13.42578125" style="9" customWidth="1"/>
    <col min="6164" max="6386" width="9.140625" style="9"/>
    <col min="6387" max="6387" width="5" style="9" customWidth="1"/>
    <col min="6388" max="6388" width="48.7109375" style="9" customWidth="1"/>
    <col min="6389" max="6389" width="6.85546875" style="9" customWidth="1"/>
    <col min="6390" max="6390" width="29.85546875" style="9" customWidth="1"/>
    <col min="6391" max="6391" width="6.5703125" style="9" customWidth="1"/>
    <col min="6392" max="6393" width="5.140625" style="9" bestFit="1" customWidth="1"/>
    <col min="6394" max="6394" width="3.85546875" style="9" bestFit="1" customWidth="1"/>
    <col min="6395" max="6395" width="6.28515625" style="9" bestFit="1" customWidth="1"/>
    <col min="6396" max="6397" width="3.28515625" style="9" bestFit="1" customWidth="1"/>
    <col min="6398" max="6398" width="6.28515625" style="9" bestFit="1" customWidth="1"/>
    <col min="6399" max="6399" width="4" style="9" customWidth="1"/>
    <col min="6400" max="6400" width="5.140625" style="9" bestFit="1" customWidth="1"/>
    <col min="6401" max="6401" width="3.85546875" style="9" customWidth="1"/>
    <col min="6402" max="6402" width="3.28515625" style="9" bestFit="1" customWidth="1"/>
    <col min="6403" max="6403" width="5.140625" style="9" bestFit="1" customWidth="1"/>
    <col min="6404" max="6404" width="4.140625" style="9" bestFit="1" customWidth="1"/>
    <col min="6405" max="6405" width="5" style="9" customWidth="1"/>
    <col min="6406" max="6406" width="5.5703125" style="9" customWidth="1"/>
    <col min="6407" max="6407" width="4.140625" style="9" bestFit="1" customWidth="1"/>
    <col min="6408" max="6408" width="5.28515625" style="9" customWidth="1"/>
    <col min="6409" max="6409" width="5.140625" style="9" customWidth="1"/>
    <col min="6410" max="6410" width="0" style="9" hidden="1" customWidth="1"/>
    <col min="6411" max="6411" width="7.140625" style="9" bestFit="1" customWidth="1"/>
    <col min="6412" max="6412" width="5.140625" style="9" customWidth="1"/>
    <col min="6413" max="6414" width="5.28515625" style="9" customWidth="1"/>
    <col min="6415" max="6417" width="7" style="9" bestFit="1" customWidth="1"/>
    <col min="6418" max="6418" width="5.28515625" style="9" customWidth="1"/>
    <col min="6419" max="6419" width="13.42578125" style="9" customWidth="1"/>
    <col min="6420" max="6642" width="9.140625" style="9"/>
    <col min="6643" max="6643" width="5" style="9" customWidth="1"/>
    <col min="6644" max="6644" width="48.7109375" style="9" customWidth="1"/>
    <col min="6645" max="6645" width="6.85546875" style="9" customWidth="1"/>
    <col min="6646" max="6646" width="29.85546875" style="9" customWidth="1"/>
    <col min="6647" max="6647" width="6.5703125" style="9" customWidth="1"/>
    <col min="6648" max="6649" width="5.140625" style="9" bestFit="1" customWidth="1"/>
    <col min="6650" max="6650" width="3.85546875" style="9" bestFit="1" customWidth="1"/>
    <col min="6651" max="6651" width="6.28515625" style="9" bestFit="1" customWidth="1"/>
    <col min="6652" max="6653" width="3.28515625" style="9" bestFit="1" customWidth="1"/>
    <col min="6654" max="6654" width="6.28515625" style="9" bestFit="1" customWidth="1"/>
    <col min="6655" max="6655" width="4" style="9" customWidth="1"/>
    <col min="6656" max="6656" width="5.140625" style="9" bestFit="1" customWidth="1"/>
    <col min="6657" max="6657" width="3.85546875" style="9" customWidth="1"/>
    <col min="6658" max="6658" width="3.28515625" style="9" bestFit="1" customWidth="1"/>
    <col min="6659" max="6659" width="5.140625" style="9" bestFit="1" customWidth="1"/>
    <col min="6660" max="6660" width="4.140625" style="9" bestFit="1" customWidth="1"/>
    <col min="6661" max="6661" width="5" style="9" customWidth="1"/>
    <col min="6662" max="6662" width="5.5703125" style="9" customWidth="1"/>
    <col min="6663" max="6663" width="4.140625" style="9" bestFit="1" customWidth="1"/>
    <col min="6664" max="6664" width="5.28515625" style="9" customWidth="1"/>
    <col min="6665" max="6665" width="5.140625" style="9" customWidth="1"/>
    <col min="6666" max="6666" width="0" style="9" hidden="1" customWidth="1"/>
    <col min="6667" max="6667" width="7.140625" style="9" bestFit="1" customWidth="1"/>
    <col min="6668" max="6668" width="5.140625" style="9" customWidth="1"/>
    <col min="6669" max="6670" width="5.28515625" style="9" customWidth="1"/>
    <col min="6671" max="6673" width="7" style="9" bestFit="1" customWidth="1"/>
    <col min="6674" max="6674" width="5.28515625" style="9" customWidth="1"/>
    <col min="6675" max="6675" width="13.42578125" style="9" customWidth="1"/>
    <col min="6676" max="6898" width="9.140625" style="9"/>
    <col min="6899" max="6899" width="5" style="9" customWidth="1"/>
    <col min="6900" max="6900" width="48.7109375" style="9" customWidth="1"/>
    <col min="6901" max="6901" width="6.85546875" style="9" customWidth="1"/>
    <col min="6902" max="6902" width="29.85546875" style="9" customWidth="1"/>
    <col min="6903" max="6903" width="6.5703125" style="9" customWidth="1"/>
    <col min="6904" max="6905" width="5.140625" style="9" bestFit="1" customWidth="1"/>
    <col min="6906" max="6906" width="3.85546875" style="9" bestFit="1" customWidth="1"/>
    <col min="6907" max="6907" width="6.28515625" style="9" bestFit="1" customWidth="1"/>
    <col min="6908" max="6909" width="3.28515625" style="9" bestFit="1" customWidth="1"/>
    <col min="6910" max="6910" width="6.28515625" style="9" bestFit="1" customWidth="1"/>
    <col min="6911" max="6911" width="4" style="9" customWidth="1"/>
    <col min="6912" max="6912" width="5.140625" style="9" bestFit="1" customWidth="1"/>
    <col min="6913" max="6913" width="3.85546875" style="9" customWidth="1"/>
    <col min="6914" max="6914" width="3.28515625" style="9" bestFit="1" customWidth="1"/>
    <col min="6915" max="6915" width="5.140625" style="9" bestFit="1" customWidth="1"/>
    <col min="6916" max="6916" width="4.140625" style="9" bestFit="1" customWidth="1"/>
    <col min="6917" max="6917" width="5" style="9" customWidth="1"/>
    <col min="6918" max="6918" width="5.5703125" style="9" customWidth="1"/>
    <col min="6919" max="6919" width="4.140625" style="9" bestFit="1" customWidth="1"/>
    <col min="6920" max="6920" width="5.28515625" style="9" customWidth="1"/>
    <col min="6921" max="6921" width="5.140625" style="9" customWidth="1"/>
    <col min="6922" max="6922" width="0" style="9" hidden="1" customWidth="1"/>
    <col min="6923" max="6923" width="7.140625" style="9" bestFit="1" customWidth="1"/>
    <col min="6924" max="6924" width="5.140625" style="9" customWidth="1"/>
    <col min="6925" max="6926" width="5.28515625" style="9" customWidth="1"/>
    <col min="6927" max="6929" width="7" style="9" bestFit="1" customWidth="1"/>
    <col min="6930" max="6930" width="5.28515625" style="9" customWidth="1"/>
    <col min="6931" max="6931" width="13.42578125" style="9" customWidth="1"/>
    <col min="6932" max="7154" width="9.140625" style="9"/>
    <col min="7155" max="7155" width="5" style="9" customWidth="1"/>
    <col min="7156" max="7156" width="48.7109375" style="9" customWidth="1"/>
    <col min="7157" max="7157" width="6.85546875" style="9" customWidth="1"/>
    <col min="7158" max="7158" width="29.85546875" style="9" customWidth="1"/>
    <col min="7159" max="7159" width="6.5703125" style="9" customWidth="1"/>
    <col min="7160" max="7161" width="5.140625" style="9" bestFit="1" customWidth="1"/>
    <col min="7162" max="7162" width="3.85546875" style="9" bestFit="1" customWidth="1"/>
    <col min="7163" max="7163" width="6.28515625" style="9" bestFit="1" customWidth="1"/>
    <col min="7164" max="7165" width="3.28515625" style="9" bestFit="1" customWidth="1"/>
    <col min="7166" max="7166" width="6.28515625" style="9" bestFit="1" customWidth="1"/>
    <col min="7167" max="7167" width="4" style="9" customWidth="1"/>
    <col min="7168" max="7168" width="5.140625" style="9" bestFit="1" customWidth="1"/>
    <col min="7169" max="7169" width="3.85546875" style="9" customWidth="1"/>
    <col min="7170" max="7170" width="3.28515625" style="9" bestFit="1" customWidth="1"/>
    <col min="7171" max="7171" width="5.140625" style="9" bestFit="1" customWidth="1"/>
    <col min="7172" max="7172" width="4.140625" style="9" bestFit="1" customWidth="1"/>
    <col min="7173" max="7173" width="5" style="9" customWidth="1"/>
    <col min="7174" max="7174" width="5.5703125" style="9" customWidth="1"/>
    <col min="7175" max="7175" width="4.140625" style="9" bestFit="1" customWidth="1"/>
    <col min="7176" max="7176" width="5.28515625" style="9" customWidth="1"/>
    <col min="7177" max="7177" width="5.140625" style="9" customWidth="1"/>
    <col min="7178" max="7178" width="0" style="9" hidden="1" customWidth="1"/>
    <col min="7179" max="7179" width="7.140625" style="9" bestFit="1" customWidth="1"/>
    <col min="7180" max="7180" width="5.140625" style="9" customWidth="1"/>
    <col min="7181" max="7182" width="5.28515625" style="9" customWidth="1"/>
    <col min="7183" max="7185" width="7" style="9" bestFit="1" customWidth="1"/>
    <col min="7186" max="7186" width="5.28515625" style="9" customWidth="1"/>
    <col min="7187" max="7187" width="13.42578125" style="9" customWidth="1"/>
    <col min="7188" max="7410" width="9.140625" style="9"/>
    <col min="7411" max="7411" width="5" style="9" customWidth="1"/>
    <col min="7412" max="7412" width="48.7109375" style="9" customWidth="1"/>
    <col min="7413" max="7413" width="6.85546875" style="9" customWidth="1"/>
    <col min="7414" max="7414" width="29.85546875" style="9" customWidth="1"/>
    <col min="7415" max="7415" width="6.5703125" style="9" customWidth="1"/>
    <col min="7416" max="7417" width="5.140625" style="9" bestFit="1" customWidth="1"/>
    <col min="7418" max="7418" width="3.85546875" style="9" bestFit="1" customWidth="1"/>
    <col min="7419" max="7419" width="6.28515625" style="9" bestFit="1" customWidth="1"/>
    <col min="7420" max="7421" width="3.28515625" style="9" bestFit="1" customWidth="1"/>
    <col min="7422" max="7422" width="6.28515625" style="9" bestFit="1" customWidth="1"/>
    <col min="7423" max="7423" width="4" style="9" customWidth="1"/>
    <col min="7424" max="7424" width="5.140625" style="9" bestFit="1" customWidth="1"/>
    <col min="7425" max="7425" width="3.85546875" style="9" customWidth="1"/>
    <col min="7426" max="7426" width="3.28515625" style="9" bestFit="1" customWidth="1"/>
    <col min="7427" max="7427" width="5.140625" style="9" bestFit="1" customWidth="1"/>
    <col min="7428" max="7428" width="4.140625" style="9" bestFit="1" customWidth="1"/>
    <col min="7429" max="7429" width="5" style="9" customWidth="1"/>
    <col min="7430" max="7430" width="5.5703125" style="9" customWidth="1"/>
    <col min="7431" max="7431" width="4.140625" style="9" bestFit="1" customWidth="1"/>
    <col min="7432" max="7432" width="5.28515625" style="9" customWidth="1"/>
    <col min="7433" max="7433" width="5.140625" style="9" customWidth="1"/>
    <col min="7434" max="7434" width="0" style="9" hidden="1" customWidth="1"/>
    <col min="7435" max="7435" width="7.140625" style="9" bestFit="1" customWidth="1"/>
    <col min="7436" max="7436" width="5.140625" style="9" customWidth="1"/>
    <col min="7437" max="7438" width="5.28515625" style="9" customWidth="1"/>
    <col min="7439" max="7441" width="7" style="9" bestFit="1" customWidth="1"/>
    <col min="7442" max="7442" width="5.28515625" style="9" customWidth="1"/>
    <col min="7443" max="7443" width="13.42578125" style="9" customWidth="1"/>
    <col min="7444" max="7666" width="9.140625" style="9"/>
    <col min="7667" max="7667" width="5" style="9" customWidth="1"/>
    <col min="7668" max="7668" width="48.7109375" style="9" customWidth="1"/>
    <col min="7669" max="7669" width="6.85546875" style="9" customWidth="1"/>
    <col min="7670" max="7670" width="29.85546875" style="9" customWidth="1"/>
    <col min="7671" max="7671" width="6.5703125" style="9" customWidth="1"/>
    <col min="7672" max="7673" width="5.140625" style="9" bestFit="1" customWidth="1"/>
    <col min="7674" max="7674" width="3.85546875" style="9" bestFit="1" customWidth="1"/>
    <col min="7675" max="7675" width="6.28515625" style="9" bestFit="1" customWidth="1"/>
    <col min="7676" max="7677" width="3.28515625" style="9" bestFit="1" customWidth="1"/>
    <col min="7678" max="7678" width="6.28515625" style="9" bestFit="1" customWidth="1"/>
    <col min="7679" max="7679" width="4" style="9" customWidth="1"/>
    <col min="7680" max="7680" width="5.140625" style="9" bestFit="1" customWidth="1"/>
    <col min="7681" max="7681" width="3.85546875" style="9" customWidth="1"/>
    <col min="7682" max="7682" width="3.28515625" style="9" bestFit="1" customWidth="1"/>
    <col min="7683" max="7683" width="5.140625" style="9" bestFit="1" customWidth="1"/>
    <col min="7684" max="7684" width="4.140625" style="9" bestFit="1" customWidth="1"/>
    <col min="7685" max="7685" width="5" style="9" customWidth="1"/>
    <col min="7686" max="7686" width="5.5703125" style="9" customWidth="1"/>
    <col min="7687" max="7687" width="4.140625" style="9" bestFit="1" customWidth="1"/>
    <col min="7688" max="7688" width="5.28515625" style="9" customWidth="1"/>
    <col min="7689" max="7689" width="5.140625" style="9" customWidth="1"/>
    <col min="7690" max="7690" width="0" style="9" hidden="1" customWidth="1"/>
    <col min="7691" max="7691" width="7.140625" style="9" bestFit="1" customWidth="1"/>
    <col min="7692" max="7692" width="5.140625" style="9" customWidth="1"/>
    <col min="7693" max="7694" width="5.28515625" style="9" customWidth="1"/>
    <col min="7695" max="7697" width="7" style="9" bestFit="1" customWidth="1"/>
    <col min="7698" max="7698" width="5.28515625" style="9" customWidth="1"/>
    <col min="7699" max="7699" width="13.42578125" style="9" customWidth="1"/>
    <col min="7700" max="7922" width="9.140625" style="9"/>
    <col min="7923" max="7923" width="5" style="9" customWidth="1"/>
    <col min="7924" max="7924" width="48.7109375" style="9" customWidth="1"/>
    <col min="7925" max="7925" width="6.85546875" style="9" customWidth="1"/>
    <col min="7926" max="7926" width="29.85546875" style="9" customWidth="1"/>
    <col min="7927" max="7927" width="6.5703125" style="9" customWidth="1"/>
    <col min="7928" max="7929" width="5.140625" style="9" bestFit="1" customWidth="1"/>
    <col min="7930" max="7930" width="3.85546875" style="9" bestFit="1" customWidth="1"/>
    <col min="7931" max="7931" width="6.28515625" style="9" bestFit="1" customWidth="1"/>
    <col min="7932" max="7933" width="3.28515625" style="9" bestFit="1" customWidth="1"/>
    <col min="7934" max="7934" width="6.28515625" style="9" bestFit="1" customWidth="1"/>
    <col min="7935" max="7935" width="4" style="9" customWidth="1"/>
    <col min="7936" max="7936" width="5.140625" style="9" bestFit="1" customWidth="1"/>
    <col min="7937" max="7937" width="3.85546875" style="9" customWidth="1"/>
    <col min="7938" max="7938" width="3.28515625" style="9" bestFit="1" customWidth="1"/>
    <col min="7939" max="7939" width="5.140625" style="9" bestFit="1" customWidth="1"/>
    <col min="7940" max="7940" width="4.140625" style="9" bestFit="1" customWidth="1"/>
    <col min="7941" max="7941" width="5" style="9" customWidth="1"/>
    <col min="7942" max="7942" width="5.5703125" style="9" customWidth="1"/>
    <col min="7943" max="7943" width="4.140625" style="9" bestFit="1" customWidth="1"/>
    <col min="7944" max="7944" width="5.28515625" style="9" customWidth="1"/>
    <col min="7945" max="7945" width="5.140625" style="9" customWidth="1"/>
    <col min="7946" max="7946" width="0" style="9" hidden="1" customWidth="1"/>
    <col min="7947" max="7947" width="7.140625" style="9" bestFit="1" customWidth="1"/>
    <col min="7948" max="7948" width="5.140625" style="9" customWidth="1"/>
    <col min="7949" max="7950" width="5.28515625" style="9" customWidth="1"/>
    <col min="7951" max="7953" width="7" style="9" bestFit="1" customWidth="1"/>
    <col min="7954" max="7954" width="5.28515625" style="9" customWidth="1"/>
    <col min="7955" max="7955" width="13.42578125" style="9" customWidth="1"/>
    <col min="7956" max="8178" width="9.140625" style="9"/>
    <col min="8179" max="8179" width="5" style="9" customWidth="1"/>
    <col min="8180" max="8180" width="48.7109375" style="9" customWidth="1"/>
    <col min="8181" max="8181" width="6.85546875" style="9" customWidth="1"/>
    <col min="8182" max="8182" width="29.85546875" style="9" customWidth="1"/>
    <col min="8183" max="8183" width="6.5703125" style="9" customWidth="1"/>
    <col min="8184" max="8185" width="5.140625" style="9" bestFit="1" customWidth="1"/>
    <col min="8186" max="8186" width="3.85546875" style="9" bestFit="1" customWidth="1"/>
    <col min="8187" max="8187" width="6.28515625" style="9" bestFit="1" customWidth="1"/>
    <col min="8188" max="8189" width="3.28515625" style="9" bestFit="1" customWidth="1"/>
    <col min="8190" max="8190" width="6.28515625" style="9" bestFit="1" customWidth="1"/>
    <col min="8191" max="8191" width="4" style="9" customWidth="1"/>
    <col min="8192" max="8192" width="5.140625" style="9" bestFit="1" customWidth="1"/>
    <col min="8193" max="8193" width="3.85546875" style="9" customWidth="1"/>
    <col min="8194" max="8194" width="3.28515625" style="9" bestFit="1" customWidth="1"/>
    <col min="8195" max="8195" width="5.140625" style="9" bestFit="1" customWidth="1"/>
    <col min="8196" max="8196" width="4.140625" style="9" bestFit="1" customWidth="1"/>
    <col min="8197" max="8197" width="5" style="9" customWidth="1"/>
    <col min="8198" max="8198" width="5.5703125" style="9" customWidth="1"/>
    <col min="8199" max="8199" width="4.140625" style="9" bestFit="1" customWidth="1"/>
    <col min="8200" max="8200" width="5.28515625" style="9" customWidth="1"/>
    <col min="8201" max="8201" width="5.140625" style="9" customWidth="1"/>
    <col min="8202" max="8202" width="0" style="9" hidden="1" customWidth="1"/>
    <col min="8203" max="8203" width="7.140625" style="9" bestFit="1" customWidth="1"/>
    <col min="8204" max="8204" width="5.140625" style="9" customWidth="1"/>
    <col min="8205" max="8206" width="5.28515625" style="9" customWidth="1"/>
    <col min="8207" max="8209" width="7" style="9" bestFit="1" customWidth="1"/>
    <col min="8210" max="8210" width="5.28515625" style="9" customWidth="1"/>
    <col min="8211" max="8211" width="13.42578125" style="9" customWidth="1"/>
    <col min="8212" max="8434" width="9.140625" style="9"/>
    <col min="8435" max="8435" width="5" style="9" customWidth="1"/>
    <col min="8436" max="8436" width="48.7109375" style="9" customWidth="1"/>
    <col min="8437" max="8437" width="6.85546875" style="9" customWidth="1"/>
    <col min="8438" max="8438" width="29.85546875" style="9" customWidth="1"/>
    <col min="8439" max="8439" width="6.5703125" style="9" customWidth="1"/>
    <col min="8440" max="8441" width="5.140625" style="9" bestFit="1" customWidth="1"/>
    <col min="8442" max="8442" width="3.85546875" style="9" bestFit="1" customWidth="1"/>
    <col min="8443" max="8443" width="6.28515625" style="9" bestFit="1" customWidth="1"/>
    <col min="8444" max="8445" width="3.28515625" style="9" bestFit="1" customWidth="1"/>
    <col min="8446" max="8446" width="6.28515625" style="9" bestFit="1" customWidth="1"/>
    <col min="8447" max="8447" width="4" style="9" customWidth="1"/>
    <col min="8448" max="8448" width="5.140625" style="9" bestFit="1" customWidth="1"/>
    <col min="8449" max="8449" width="3.85546875" style="9" customWidth="1"/>
    <col min="8450" max="8450" width="3.28515625" style="9" bestFit="1" customWidth="1"/>
    <col min="8451" max="8451" width="5.140625" style="9" bestFit="1" customWidth="1"/>
    <col min="8452" max="8452" width="4.140625" style="9" bestFit="1" customWidth="1"/>
    <col min="8453" max="8453" width="5" style="9" customWidth="1"/>
    <col min="8454" max="8454" width="5.5703125" style="9" customWidth="1"/>
    <col min="8455" max="8455" width="4.140625" style="9" bestFit="1" customWidth="1"/>
    <col min="8456" max="8456" width="5.28515625" style="9" customWidth="1"/>
    <col min="8457" max="8457" width="5.140625" style="9" customWidth="1"/>
    <col min="8458" max="8458" width="0" style="9" hidden="1" customWidth="1"/>
    <col min="8459" max="8459" width="7.140625" style="9" bestFit="1" customWidth="1"/>
    <col min="8460" max="8460" width="5.140625" style="9" customWidth="1"/>
    <col min="8461" max="8462" width="5.28515625" style="9" customWidth="1"/>
    <col min="8463" max="8465" width="7" style="9" bestFit="1" customWidth="1"/>
    <col min="8466" max="8466" width="5.28515625" style="9" customWidth="1"/>
    <col min="8467" max="8467" width="13.42578125" style="9" customWidth="1"/>
    <col min="8468" max="8690" width="9.140625" style="9"/>
    <col min="8691" max="8691" width="5" style="9" customWidth="1"/>
    <col min="8692" max="8692" width="48.7109375" style="9" customWidth="1"/>
    <col min="8693" max="8693" width="6.85546875" style="9" customWidth="1"/>
    <col min="8694" max="8694" width="29.85546875" style="9" customWidth="1"/>
    <col min="8695" max="8695" width="6.5703125" style="9" customWidth="1"/>
    <col min="8696" max="8697" width="5.140625" style="9" bestFit="1" customWidth="1"/>
    <col min="8698" max="8698" width="3.85546875" style="9" bestFit="1" customWidth="1"/>
    <col min="8699" max="8699" width="6.28515625" style="9" bestFit="1" customWidth="1"/>
    <col min="8700" max="8701" width="3.28515625" style="9" bestFit="1" customWidth="1"/>
    <col min="8702" max="8702" width="6.28515625" style="9" bestFit="1" customWidth="1"/>
    <col min="8703" max="8703" width="4" style="9" customWidth="1"/>
    <col min="8704" max="8704" width="5.140625" style="9" bestFit="1" customWidth="1"/>
    <col min="8705" max="8705" width="3.85546875" style="9" customWidth="1"/>
    <col min="8706" max="8706" width="3.28515625" style="9" bestFit="1" customWidth="1"/>
    <col min="8707" max="8707" width="5.140625" style="9" bestFit="1" customWidth="1"/>
    <col min="8708" max="8708" width="4.140625" style="9" bestFit="1" customWidth="1"/>
    <col min="8709" max="8709" width="5" style="9" customWidth="1"/>
    <col min="8710" max="8710" width="5.5703125" style="9" customWidth="1"/>
    <col min="8711" max="8711" width="4.140625" style="9" bestFit="1" customWidth="1"/>
    <col min="8712" max="8712" width="5.28515625" style="9" customWidth="1"/>
    <col min="8713" max="8713" width="5.140625" style="9" customWidth="1"/>
    <col min="8714" max="8714" width="0" style="9" hidden="1" customWidth="1"/>
    <col min="8715" max="8715" width="7.140625" style="9" bestFit="1" customWidth="1"/>
    <col min="8716" max="8716" width="5.140625" style="9" customWidth="1"/>
    <col min="8717" max="8718" width="5.28515625" style="9" customWidth="1"/>
    <col min="8719" max="8721" width="7" style="9" bestFit="1" customWidth="1"/>
    <col min="8722" max="8722" width="5.28515625" style="9" customWidth="1"/>
    <col min="8723" max="8723" width="13.42578125" style="9" customWidth="1"/>
    <col min="8724" max="8946" width="9.140625" style="9"/>
    <col min="8947" max="8947" width="5" style="9" customWidth="1"/>
    <col min="8948" max="8948" width="48.7109375" style="9" customWidth="1"/>
    <col min="8949" max="8949" width="6.85546875" style="9" customWidth="1"/>
    <col min="8950" max="8950" width="29.85546875" style="9" customWidth="1"/>
    <col min="8951" max="8951" width="6.5703125" style="9" customWidth="1"/>
    <col min="8952" max="8953" width="5.140625" style="9" bestFit="1" customWidth="1"/>
    <col min="8954" max="8954" width="3.85546875" style="9" bestFit="1" customWidth="1"/>
    <col min="8955" max="8955" width="6.28515625" style="9" bestFit="1" customWidth="1"/>
    <col min="8956" max="8957" width="3.28515625" style="9" bestFit="1" customWidth="1"/>
    <col min="8958" max="8958" width="6.28515625" style="9" bestFit="1" customWidth="1"/>
    <col min="8959" max="8959" width="4" style="9" customWidth="1"/>
    <col min="8960" max="8960" width="5.140625" style="9" bestFit="1" customWidth="1"/>
    <col min="8961" max="8961" width="3.85546875" style="9" customWidth="1"/>
    <col min="8962" max="8962" width="3.28515625" style="9" bestFit="1" customWidth="1"/>
    <col min="8963" max="8963" width="5.140625" style="9" bestFit="1" customWidth="1"/>
    <col min="8964" max="8964" width="4.140625" style="9" bestFit="1" customWidth="1"/>
    <col min="8965" max="8965" width="5" style="9" customWidth="1"/>
    <col min="8966" max="8966" width="5.5703125" style="9" customWidth="1"/>
    <col min="8967" max="8967" width="4.140625" style="9" bestFit="1" customWidth="1"/>
    <col min="8968" max="8968" width="5.28515625" style="9" customWidth="1"/>
    <col min="8969" max="8969" width="5.140625" style="9" customWidth="1"/>
    <col min="8970" max="8970" width="0" style="9" hidden="1" customWidth="1"/>
    <col min="8971" max="8971" width="7.140625" style="9" bestFit="1" customWidth="1"/>
    <col min="8972" max="8972" width="5.140625" style="9" customWidth="1"/>
    <col min="8973" max="8974" width="5.28515625" style="9" customWidth="1"/>
    <col min="8975" max="8977" width="7" style="9" bestFit="1" customWidth="1"/>
    <col min="8978" max="8978" width="5.28515625" style="9" customWidth="1"/>
    <col min="8979" max="8979" width="13.42578125" style="9" customWidth="1"/>
    <col min="8980" max="9202" width="9.140625" style="9"/>
    <col min="9203" max="9203" width="5" style="9" customWidth="1"/>
    <col min="9204" max="9204" width="48.7109375" style="9" customWidth="1"/>
    <col min="9205" max="9205" width="6.85546875" style="9" customWidth="1"/>
    <col min="9206" max="9206" width="29.85546875" style="9" customWidth="1"/>
    <col min="9207" max="9207" width="6.5703125" style="9" customWidth="1"/>
    <col min="9208" max="9209" width="5.140625" style="9" bestFit="1" customWidth="1"/>
    <col min="9210" max="9210" width="3.85546875" style="9" bestFit="1" customWidth="1"/>
    <col min="9211" max="9211" width="6.28515625" style="9" bestFit="1" customWidth="1"/>
    <col min="9212" max="9213" width="3.28515625" style="9" bestFit="1" customWidth="1"/>
    <col min="9214" max="9214" width="6.28515625" style="9" bestFit="1" customWidth="1"/>
    <col min="9215" max="9215" width="4" style="9" customWidth="1"/>
    <col min="9216" max="9216" width="5.140625" style="9" bestFit="1" customWidth="1"/>
    <col min="9217" max="9217" width="3.85546875" style="9" customWidth="1"/>
    <col min="9218" max="9218" width="3.28515625" style="9" bestFit="1" customWidth="1"/>
    <col min="9219" max="9219" width="5.140625" style="9" bestFit="1" customWidth="1"/>
    <col min="9220" max="9220" width="4.140625" style="9" bestFit="1" customWidth="1"/>
    <col min="9221" max="9221" width="5" style="9" customWidth="1"/>
    <col min="9222" max="9222" width="5.5703125" style="9" customWidth="1"/>
    <col min="9223" max="9223" width="4.140625" style="9" bestFit="1" customWidth="1"/>
    <col min="9224" max="9224" width="5.28515625" style="9" customWidth="1"/>
    <col min="9225" max="9225" width="5.140625" style="9" customWidth="1"/>
    <col min="9226" max="9226" width="0" style="9" hidden="1" customWidth="1"/>
    <col min="9227" max="9227" width="7.140625" style="9" bestFit="1" customWidth="1"/>
    <col min="9228" max="9228" width="5.140625" style="9" customWidth="1"/>
    <col min="9229" max="9230" width="5.28515625" style="9" customWidth="1"/>
    <col min="9231" max="9233" width="7" style="9" bestFit="1" customWidth="1"/>
    <col min="9234" max="9234" width="5.28515625" style="9" customWidth="1"/>
    <col min="9235" max="9235" width="13.42578125" style="9" customWidth="1"/>
    <col min="9236" max="9458" width="9.140625" style="9"/>
    <col min="9459" max="9459" width="5" style="9" customWidth="1"/>
    <col min="9460" max="9460" width="48.7109375" style="9" customWidth="1"/>
    <col min="9461" max="9461" width="6.85546875" style="9" customWidth="1"/>
    <col min="9462" max="9462" width="29.85546875" style="9" customWidth="1"/>
    <col min="9463" max="9463" width="6.5703125" style="9" customWidth="1"/>
    <col min="9464" max="9465" width="5.140625" style="9" bestFit="1" customWidth="1"/>
    <col min="9466" max="9466" width="3.85546875" style="9" bestFit="1" customWidth="1"/>
    <col min="9467" max="9467" width="6.28515625" style="9" bestFit="1" customWidth="1"/>
    <col min="9468" max="9469" width="3.28515625" style="9" bestFit="1" customWidth="1"/>
    <col min="9470" max="9470" width="6.28515625" style="9" bestFit="1" customWidth="1"/>
    <col min="9471" max="9471" width="4" style="9" customWidth="1"/>
    <col min="9472" max="9472" width="5.140625" style="9" bestFit="1" customWidth="1"/>
    <col min="9473" max="9473" width="3.85546875" style="9" customWidth="1"/>
    <col min="9474" max="9474" width="3.28515625" style="9" bestFit="1" customWidth="1"/>
    <col min="9475" max="9475" width="5.140625" style="9" bestFit="1" customWidth="1"/>
    <col min="9476" max="9476" width="4.140625" style="9" bestFit="1" customWidth="1"/>
    <col min="9477" max="9477" width="5" style="9" customWidth="1"/>
    <col min="9478" max="9478" width="5.5703125" style="9" customWidth="1"/>
    <col min="9479" max="9479" width="4.140625" style="9" bestFit="1" customWidth="1"/>
    <col min="9480" max="9480" width="5.28515625" style="9" customWidth="1"/>
    <col min="9481" max="9481" width="5.140625" style="9" customWidth="1"/>
    <col min="9482" max="9482" width="0" style="9" hidden="1" customWidth="1"/>
    <col min="9483" max="9483" width="7.140625" style="9" bestFit="1" customWidth="1"/>
    <col min="9484" max="9484" width="5.140625" style="9" customWidth="1"/>
    <col min="9485" max="9486" width="5.28515625" style="9" customWidth="1"/>
    <col min="9487" max="9489" width="7" style="9" bestFit="1" customWidth="1"/>
    <col min="9490" max="9490" width="5.28515625" style="9" customWidth="1"/>
    <col min="9491" max="9491" width="13.42578125" style="9" customWidth="1"/>
    <col min="9492" max="9714" width="9.140625" style="9"/>
    <col min="9715" max="9715" width="5" style="9" customWidth="1"/>
    <col min="9716" max="9716" width="48.7109375" style="9" customWidth="1"/>
    <col min="9717" max="9717" width="6.85546875" style="9" customWidth="1"/>
    <col min="9718" max="9718" width="29.85546875" style="9" customWidth="1"/>
    <col min="9719" max="9719" width="6.5703125" style="9" customWidth="1"/>
    <col min="9720" max="9721" width="5.140625" style="9" bestFit="1" customWidth="1"/>
    <col min="9722" max="9722" width="3.85546875" style="9" bestFit="1" customWidth="1"/>
    <col min="9723" max="9723" width="6.28515625" style="9" bestFit="1" customWidth="1"/>
    <col min="9724" max="9725" width="3.28515625" style="9" bestFit="1" customWidth="1"/>
    <col min="9726" max="9726" width="6.28515625" style="9" bestFit="1" customWidth="1"/>
    <col min="9727" max="9727" width="4" style="9" customWidth="1"/>
    <col min="9728" max="9728" width="5.140625" style="9" bestFit="1" customWidth="1"/>
    <col min="9729" max="9729" width="3.85546875" style="9" customWidth="1"/>
    <col min="9730" max="9730" width="3.28515625" style="9" bestFit="1" customWidth="1"/>
    <col min="9731" max="9731" width="5.140625" style="9" bestFit="1" customWidth="1"/>
    <col min="9732" max="9732" width="4.140625" style="9" bestFit="1" customWidth="1"/>
    <col min="9733" max="9733" width="5" style="9" customWidth="1"/>
    <col min="9734" max="9734" width="5.5703125" style="9" customWidth="1"/>
    <col min="9735" max="9735" width="4.140625" style="9" bestFit="1" customWidth="1"/>
    <col min="9736" max="9736" width="5.28515625" style="9" customWidth="1"/>
    <col min="9737" max="9737" width="5.140625" style="9" customWidth="1"/>
    <col min="9738" max="9738" width="0" style="9" hidden="1" customWidth="1"/>
    <col min="9739" max="9739" width="7.140625" style="9" bestFit="1" customWidth="1"/>
    <col min="9740" max="9740" width="5.140625" style="9" customWidth="1"/>
    <col min="9741" max="9742" width="5.28515625" style="9" customWidth="1"/>
    <col min="9743" max="9745" width="7" style="9" bestFit="1" customWidth="1"/>
    <col min="9746" max="9746" width="5.28515625" style="9" customWidth="1"/>
    <col min="9747" max="9747" width="13.42578125" style="9" customWidth="1"/>
    <col min="9748" max="9970" width="9.140625" style="9"/>
    <col min="9971" max="9971" width="5" style="9" customWidth="1"/>
    <col min="9972" max="9972" width="48.7109375" style="9" customWidth="1"/>
    <col min="9973" max="9973" width="6.85546875" style="9" customWidth="1"/>
    <col min="9974" max="9974" width="29.85546875" style="9" customWidth="1"/>
    <col min="9975" max="9975" width="6.5703125" style="9" customWidth="1"/>
    <col min="9976" max="9977" width="5.140625" style="9" bestFit="1" customWidth="1"/>
    <col min="9978" max="9978" width="3.85546875" style="9" bestFit="1" customWidth="1"/>
    <col min="9979" max="9979" width="6.28515625" style="9" bestFit="1" customWidth="1"/>
    <col min="9980" max="9981" width="3.28515625" style="9" bestFit="1" customWidth="1"/>
    <col min="9982" max="9982" width="6.28515625" style="9" bestFit="1" customWidth="1"/>
    <col min="9983" max="9983" width="4" style="9" customWidth="1"/>
    <col min="9984" max="9984" width="5.140625" style="9" bestFit="1" customWidth="1"/>
    <col min="9985" max="9985" width="3.85546875" style="9" customWidth="1"/>
    <col min="9986" max="9986" width="3.28515625" style="9" bestFit="1" customWidth="1"/>
    <col min="9987" max="9987" width="5.140625" style="9" bestFit="1" customWidth="1"/>
    <col min="9988" max="9988" width="4.140625" style="9" bestFit="1" customWidth="1"/>
    <col min="9989" max="9989" width="5" style="9" customWidth="1"/>
    <col min="9990" max="9990" width="5.5703125" style="9" customWidth="1"/>
    <col min="9991" max="9991" width="4.140625" style="9" bestFit="1" customWidth="1"/>
    <col min="9992" max="9992" width="5.28515625" style="9" customWidth="1"/>
    <col min="9993" max="9993" width="5.140625" style="9" customWidth="1"/>
    <col min="9994" max="9994" width="0" style="9" hidden="1" customWidth="1"/>
    <col min="9995" max="9995" width="7.140625" style="9" bestFit="1" customWidth="1"/>
    <col min="9996" max="9996" width="5.140625" style="9" customWidth="1"/>
    <col min="9997" max="9998" width="5.28515625" style="9" customWidth="1"/>
    <col min="9999" max="10001" width="7" style="9" bestFit="1" customWidth="1"/>
    <col min="10002" max="10002" width="5.28515625" style="9" customWidth="1"/>
    <col min="10003" max="10003" width="13.42578125" style="9" customWidth="1"/>
    <col min="10004" max="10226" width="9.140625" style="9"/>
    <col min="10227" max="10227" width="5" style="9" customWidth="1"/>
    <col min="10228" max="10228" width="48.7109375" style="9" customWidth="1"/>
    <col min="10229" max="10229" width="6.85546875" style="9" customWidth="1"/>
    <col min="10230" max="10230" width="29.85546875" style="9" customWidth="1"/>
    <col min="10231" max="10231" width="6.5703125" style="9" customWidth="1"/>
    <col min="10232" max="10233" width="5.140625" style="9" bestFit="1" customWidth="1"/>
    <col min="10234" max="10234" width="3.85546875" style="9" bestFit="1" customWidth="1"/>
    <col min="10235" max="10235" width="6.28515625" style="9" bestFit="1" customWidth="1"/>
    <col min="10236" max="10237" width="3.28515625" style="9" bestFit="1" customWidth="1"/>
    <col min="10238" max="10238" width="6.28515625" style="9" bestFit="1" customWidth="1"/>
    <col min="10239" max="10239" width="4" style="9" customWidth="1"/>
    <col min="10240" max="10240" width="5.140625" style="9" bestFit="1" customWidth="1"/>
    <col min="10241" max="10241" width="3.85546875" style="9" customWidth="1"/>
    <col min="10242" max="10242" width="3.28515625" style="9" bestFit="1" customWidth="1"/>
    <col min="10243" max="10243" width="5.140625" style="9" bestFit="1" customWidth="1"/>
    <col min="10244" max="10244" width="4.140625" style="9" bestFit="1" customWidth="1"/>
    <col min="10245" max="10245" width="5" style="9" customWidth="1"/>
    <col min="10246" max="10246" width="5.5703125" style="9" customWidth="1"/>
    <col min="10247" max="10247" width="4.140625" style="9" bestFit="1" customWidth="1"/>
    <col min="10248" max="10248" width="5.28515625" style="9" customWidth="1"/>
    <col min="10249" max="10249" width="5.140625" style="9" customWidth="1"/>
    <col min="10250" max="10250" width="0" style="9" hidden="1" customWidth="1"/>
    <col min="10251" max="10251" width="7.140625" style="9" bestFit="1" customWidth="1"/>
    <col min="10252" max="10252" width="5.140625" style="9" customWidth="1"/>
    <col min="10253" max="10254" width="5.28515625" style="9" customWidth="1"/>
    <col min="10255" max="10257" width="7" style="9" bestFit="1" customWidth="1"/>
    <col min="10258" max="10258" width="5.28515625" style="9" customWidth="1"/>
    <col min="10259" max="10259" width="13.42578125" style="9" customWidth="1"/>
    <col min="10260" max="10482" width="9.140625" style="9"/>
    <col min="10483" max="10483" width="5" style="9" customWidth="1"/>
    <col min="10484" max="10484" width="48.7109375" style="9" customWidth="1"/>
    <col min="10485" max="10485" width="6.85546875" style="9" customWidth="1"/>
    <col min="10486" max="10486" width="29.85546875" style="9" customWidth="1"/>
    <col min="10487" max="10487" width="6.5703125" style="9" customWidth="1"/>
    <col min="10488" max="10489" width="5.140625" style="9" bestFit="1" customWidth="1"/>
    <col min="10490" max="10490" width="3.85546875" style="9" bestFit="1" customWidth="1"/>
    <col min="10491" max="10491" width="6.28515625" style="9" bestFit="1" customWidth="1"/>
    <col min="10492" max="10493" width="3.28515625" style="9" bestFit="1" customWidth="1"/>
    <col min="10494" max="10494" width="6.28515625" style="9" bestFit="1" customWidth="1"/>
    <col min="10495" max="10495" width="4" style="9" customWidth="1"/>
    <col min="10496" max="10496" width="5.140625" style="9" bestFit="1" customWidth="1"/>
    <col min="10497" max="10497" width="3.85546875" style="9" customWidth="1"/>
    <col min="10498" max="10498" width="3.28515625" style="9" bestFit="1" customWidth="1"/>
    <col min="10499" max="10499" width="5.140625" style="9" bestFit="1" customWidth="1"/>
    <col min="10500" max="10500" width="4.140625" style="9" bestFit="1" customWidth="1"/>
    <col min="10501" max="10501" width="5" style="9" customWidth="1"/>
    <col min="10502" max="10502" width="5.5703125" style="9" customWidth="1"/>
    <col min="10503" max="10503" width="4.140625" style="9" bestFit="1" customWidth="1"/>
    <col min="10504" max="10504" width="5.28515625" style="9" customWidth="1"/>
    <col min="10505" max="10505" width="5.140625" style="9" customWidth="1"/>
    <col min="10506" max="10506" width="0" style="9" hidden="1" customWidth="1"/>
    <col min="10507" max="10507" width="7.140625" style="9" bestFit="1" customWidth="1"/>
    <col min="10508" max="10508" width="5.140625" style="9" customWidth="1"/>
    <col min="10509" max="10510" width="5.28515625" style="9" customWidth="1"/>
    <col min="10511" max="10513" width="7" style="9" bestFit="1" customWidth="1"/>
    <col min="10514" max="10514" width="5.28515625" style="9" customWidth="1"/>
    <col min="10515" max="10515" width="13.42578125" style="9" customWidth="1"/>
    <col min="10516" max="10738" width="9.140625" style="9"/>
    <col min="10739" max="10739" width="5" style="9" customWidth="1"/>
    <col min="10740" max="10740" width="48.7109375" style="9" customWidth="1"/>
    <col min="10741" max="10741" width="6.85546875" style="9" customWidth="1"/>
    <col min="10742" max="10742" width="29.85546875" style="9" customWidth="1"/>
    <col min="10743" max="10743" width="6.5703125" style="9" customWidth="1"/>
    <col min="10744" max="10745" width="5.140625" style="9" bestFit="1" customWidth="1"/>
    <col min="10746" max="10746" width="3.85546875" style="9" bestFit="1" customWidth="1"/>
    <col min="10747" max="10747" width="6.28515625" style="9" bestFit="1" customWidth="1"/>
    <col min="10748" max="10749" width="3.28515625" style="9" bestFit="1" customWidth="1"/>
    <col min="10750" max="10750" width="6.28515625" style="9" bestFit="1" customWidth="1"/>
    <col min="10751" max="10751" width="4" style="9" customWidth="1"/>
    <col min="10752" max="10752" width="5.140625" style="9" bestFit="1" customWidth="1"/>
    <col min="10753" max="10753" width="3.85546875" style="9" customWidth="1"/>
    <col min="10754" max="10754" width="3.28515625" style="9" bestFit="1" customWidth="1"/>
    <col min="10755" max="10755" width="5.140625" style="9" bestFit="1" customWidth="1"/>
    <col min="10756" max="10756" width="4.140625" style="9" bestFit="1" customWidth="1"/>
    <col min="10757" max="10757" width="5" style="9" customWidth="1"/>
    <col min="10758" max="10758" width="5.5703125" style="9" customWidth="1"/>
    <col min="10759" max="10759" width="4.140625" style="9" bestFit="1" customWidth="1"/>
    <col min="10760" max="10760" width="5.28515625" style="9" customWidth="1"/>
    <col min="10761" max="10761" width="5.140625" style="9" customWidth="1"/>
    <col min="10762" max="10762" width="0" style="9" hidden="1" customWidth="1"/>
    <col min="10763" max="10763" width="7.140625" style="9" bestFit="1" customWidth="1"/>
    <col min="10764" max="10764" width="5.140625" style="9" customWidth="1"/>
    <col min="10765" max="10766" width="5.28515625" style="9" customWidth="1"/>
    <col min="10767" max="10769" width="7" style="9" bestFit="1" customWidth="1"/>
    <col min="10770" max="10770" width="5.28515625" style="9" customWidth="1"/>
    <col min="10771" max="10771" width="13.42578125" style="9" customWidth="1"/>
    <col min="10772" max="10994" width="9.140625" style="9"/>
    <col min="10995" max="10995" width="5" style="9" customWidth="1"/>
    <col min="10996" max="10996" width="48.7109375" style="9" customWidth="1"/>
    <col min="10997" max="10997" width="6.85546875" style="9" customWidth="1"/>
    <col min="10998" max="10998" width="29.85546875" style="9" customWidth="1"/>
    <col min="10999" max="10999" width="6.5703125" style="9" customWidth="1"/>
    <col min="11000" max="11001" width="5.140625" style="9" bestFit="1" customWidth="1"/>
    <col min="11002" max="11002" width="3.85546875" style="9" bestFit="1" customWidth="1"/>
    <col min="11003" max="11003" width="6.28515625" style="9" bestFit="1" customWidth="1"/>
    <col min="11004" max="11005" width="3.28515625" style="9" bestFit="1" customWidth="1"/>
    <col min="11006" max="11006" width="6.28515625" style="9" bestFit="1" customWidth="1"/>
    <col min="11007" max="11007" width="4" style="9" customWidth="1"/>
    <col min="11008" max="11008" width="5.140625" style="9" bestFit="1" customWidth="1"/>
    <col min="11009" max="11009" width="3.85546875" style="9" customWidth="1"/>
    <col min="11010" max="11010" width="3.28515625" style="9" bestFit="1" customWidth="1"/>
    <col min="11011" max="11011" width="5.140625" style="9" bestFit="1" customWidth="1"/>
    <col min="11012" max="11012" width="4.140625" style="9" bestFit="1" customWidth="1"/>
    <col min="11013" max="11013" width="5" style="9" customWidth="1"/>
    <col min="11014" max="11014" width="5.5703125" style="9" customWidth="1"/>
    <col min="11015" max="11015" width="4.140625" style="9" bestFit="1" customWidth="1"/>
    <col min="11016" max="11016" width="5.28515625" style="9" customWidth="1"/>
    <col min="11017" max="11017" width="5.140625" style="9" customWidth="1"/>
    <col min="11018" max="11018" width="0" style="9" hidden="1" customWidth="1"/>
    <col min="11019" max="11019" width="7.140625" style="9" bestFit="1" customWidth="1"/>
    <col min="11020" max="11020" width="5.140625" style="9" customWidth="1"/>
    <col min="11021" max="11022" width="5.28515625" style="9" customWidth="1"/>
    <col min="11023" max="11025" width="7" style="9" bestFit="1" customWidth="1"/>
    <col min="11026" max="11026" width="5.28515625" style="9" customWidth="1"/>
    <col min="11027" max="11027" width="13.42578125" style="9" customWidth="1"/>
    <col min="11028" max="11250" width="9.140625" style="9"/>
    <col min="11251" max="11251" width="5" style="9" customWidth="1"/>
    <col min="11252" max="11252" width="48.7109375" style="9" customWidth="1"/>
    <col min="11253" max="11253" width="6.85546875" style="9" customWidth="1"/>
    <col min="11254" max="11254" width="29.85546875" style="9" customWidth="1"/>
    <col min="11255" max="11255" width="6.5703125" style="9" customWidth="1"/>
    <col min="11256" max="11257" width="5.140625" style="9" bestFit="1" customWidth="1"/>
    <col min="11258" max="11258" width="3.85546875" style="9" bestFit="1" customWidth="1"/>
    <col min="11259" max="11259" width="6.28515625" style="9" bestFit="1" customWidth="1"/>
    <col min="11260" max="11261" width="3.28515625" style="9" bestFit="1" customWidth="1"/>
    <col min="11262" max="11262" width="6.28515625" style="9" bestFit="1" customWidth="1"/>
    <col min="11263" max="11263" width="4" style="9" customWidth="1"/>
    <col min="11264" max="11264" width="5.140625" style="9" bestFit="1" customWidth="1"/>
    <col min="11265" max="11265" width="3.85546875" style="9" customWidth="1"/>
    <col min="11266" max="11266" width="3.28515625" style="9" bestFit="1" customWidth="1"/>
    <col min="11267" max="11267" width="5.140625" style="9" bestFit="1" customWidth="1"/>
    <col min="11268" max="11268" width="4.140625" style="9" bestFit="1" customWidth="1"/>
    <col min="11269" max="11269" width="5" style="9" customWidth="1"/>
    <col min="11270" max="11270" width="5.5703125" style="9" customWidth="1"/>
    <col min="11271" max="11271" width="4.140625" style="9" bestFit="1" customWidth="1"/>
    <col min="11272" max="11272" width="5.28515625" style="9" customWidth="1"/>
    <col min="11273" max="11273" width="5.140625" style="9" customWidth="1"/>
    <col min="11274" max="11274" width="0" style="9" hidden="1" customWidth="1"/>
    <col min="11275" max="11275" width="7.140625" style="9" bestFit="1" customWidth="1"/>
    <col min="11276" max="11276" width="5.140625" style="9" customWidth="1"/>
    <col min="11277" max="11278" width="5.28515625" style="9" customWidth="1"/>
    <col min="11279" max="11281" width="7" style="9" bestFit="1" customWidth="1"/>
    <col min="11282" max="11282" width="5.28515625" style="9" customWidth="1"/>
    <col min="11283" max="11283" width="13.42578125" style="9" customWidth="1"/>
    <col min="11284" max="11506" width="9.140625" style="9"/>
    <col min="11507" max="11507" width="5" style="9" customWidth="1"/>
    <col min="11508" max="11508" width="48.7109375" style="9" customWidth="1"/>
    <col min="11509" max="11509" width="6.85546875" style="9" customWidth="1"/>
    <col min="11510" max="11510" width="29.85546875" style="9" customWidth="1"/>
    <col min="11511" max="11511" width="6.5703125" style="9" customWidth="1"/>
    <col min="11512" max="11513" width="5.140625" style="9" bestFit="1" customWidth="1"/>
    <col min="11514" max="11514" width="3.85546875" style="9" bestFit="1" customWidth="1"/>
    <col min="11515" max="11515" width="6.28515625" style="9" bestFit="1" customWidth="1"/>
    <col min="11516" max="11517" width="3.28515625" style="9" bestFit="1" customWidth="1"/>
    <col min="11518" max="11518" width="6.28515625" style="9" bestFit="1" customWidth="1"/>
    <col min="11519" max="11519" width="4" style="9" customWidth="1"/>
    <col min="11520" max="11520" width="5.140625" style="9" bestFit="1" customWidth="1"/>
    <col min="11521" max="11521" width="3.85546875" style="9" customWidth="1"/>
    <col min="11522" max="11522" width="3.28515625" style="9" bestFit="1" customWidth="1"/>
    <col min="11523" max="11523" width="5.140625" style="9" bestFit="1" customWidth="1"/>
    <col min="11524" max="11524" width="4.140625" style="9" bestFit="1" customWidth="1"/>
    <col min="11525" max="11525" width="5" style="9" customWidth="1"/>
    <col min="11526" max="11526" width="5.5703125" style="9" customWidth="1"/>
    <col min="11527" max="11527" width="4.140625" style="9" bestFit="1" customWidth="1"/>
    <col min="11528" max="11528" width="5.28515625" style="9" customWidth="1"/>
    <col min="11529" max="11529" width="5.140625" style="9" customWidth="1"/>
    <col min="11530" max="11530" width="0" style="9" hidden="1" customWidth="1"/>
    <col min="11531" max="11531" width="7.140625" style="9" bestFit="1" customWidth="1"/>
    <col min="11532" max="11532" width="5.140625" style="9" customWidth="1"/>
    <col min="11533" max="11534" width="5.28515625" style="9" customWidth="1"/>
    <col min="11535" max="11537" width="7" style="9" bestFit="1" customWidth="1"/>
    <col min="11538" max="11538" width="5.28515625" style="9" customWidth="1"/>
    <col min="11539" max="11539" width="13.42578125" style="9" customWidth="1"/>
    <col min="11540" max="11762" width="9.140625" style="9"/>
    <col min="11763" max="11763" width="5" style="9" customWidth="1"/>
    <col min="11764" max="11764" width="48.7109375" style="9" customWidth="1"/>
    <col min="11765" max="11765" width="6.85546875" style="9" customWidth="1"/>
    <col min="11766" max="11766" width="29.85546875" style="9" customWidth="1"/>
    <col min="11767" max="11767" width="6.5703125" style="9" customWidth="1"/>
    <col min="11768" max="11769" width="5.140625" style="9" bestFit="1" customWidth="1"/>
    <col min="11770" max="11770" width="3.85546875" style="9" bestFit="1" customWidth="1"/>
    <col min="11771" max="11771" width="6.28515625" style="9" bestFit="1" customWidth="1"/>
    <col min="11772" max="11773" width="3.28515625" style="9" bestFit="1" customWidth="1"/>
    <col min="11774" max="11774" width="6.28515625" style="9" bestFit="1" customWidth="1"/>
    <col min="11775" max="11775" width="4" style="9" customWidth="1"/>
    <col min="11776" max="11776" width="5.140625" style="9" bestFit="1" customWidth="1"/>
    <col min="11777" max="11777" width="3.85546875" style="9" customWidth="1"/>
    <col min="11778" max="11778" width="3.28515625" style="9" bestFit="1" customWidth="1"/>
    <col min="11779" max="11779" width="5.140625" style="9" bestFit="1" customWidth="1"/>
    <col min="11780" max="11780" width="4.140625" style="9" bestFit="1" customWidth="1"/>
    <col min="11781" max="11781" width="5" style="9" customWidth="1"/>
    <col min="11782" max="11782" width="5.5703125" style="9" customWidth="1"/>
    <col min="11783" max="11783" width="4.140625" style="9" bestFit="1" customWidth="1"/>
    <col min="11784" max="11784" width="5.28515625" style="9" customWidth="1"/>
    <col min="11785" max="11785" width="5.140625" style="9" customWidth="1"/>
    <col min="11786" max="11786" width="0" style="9" hidden="1" customWidth="1"/>
    <col min="11787" max="11787" width="7.140625" style="9" bestFit="1" customWidth="1"/>
    <col min="11788" max="11788" width="5.140625" style="9" customWidth="1"/>
    <col min="11789" max="11790" width="5.28515625" style="9" customWidth="1"/>
    <col min="11791" max="11793" width="7" style="9" bestFit="1" customWidth="1"/>
    <col min="11794" max="11794" width="5.28515625" style="9" customWidth="1"/>
    <col min="11795" max="11795" width="13.42578125" style="9" customWidth="1"/>
    <col min="11796" max="12018" width="9.140625" style="9"/>
    <col min="12019" max="12019" width="5" style="9" customWidth="1"/>
    <col min="12020" max="12020" width="48.7109375" style="9" customWidth="1"/>
    <col min="12021" max="12021" width="6.85546875" style="9" customWidth="1"/>
    <col min="12022" max="12022" width="29.85546875" style="9" customWidth="1"/>
    <col min="12023" max="12023" width="6.5703125" style="9" customWidth="1"/>
    <col min="12024" max="12025" width="5.140625" style="9" bestFit="1" customWidth="1"/>
    <col min="12026" max="12026" width="3.85546875" style="9" bestFit="1" customWidth="1"/>
    <col min="12027" max="12027" width="6.28515625" style="9" bestFit="1" customWidth="1"/>
    <col min="12028" max="12029" width="3.28515625" style="9" bestFit="1" customWidth="1"/>
    <col min="12030" max="12030" width="6.28515625" style="9" bestFit="1" customWidth="1"/>
    <col min="12031" max="12031" width="4" style="9" customWidth="1"/>
    <col min="12032" max="12032" width="5.140625" style="9" bestFit="1" customWidth="1"/>
    <col min="12033" max="12033" width="3.85546875" style="9" customWidth="1"/>
    <col min="12034" max="12034" width="3.28515625" style="9" bestFit="1" customWidth="1"/>
    <col min="12035" max="12035" width="5.140625" style="9" bestFit="1" customWidth="1"/>
    <col min="12036" max="12036" width="4.140625" style="9" bestFit="1" customWidth="1"/>
    <col min="12037" max="12037" width="5" style="9" customWidth="1"/>
    <col min="12038" max="12038" width="5.5703125" style="9" customWidth="1"/>
    <col min="12039" max="12039" width="4.140625" style="9" bestFit="1" customWidth="1"/>
    <col min="12040" max="12040" width="5.28515625" style="9" customWidth="1"/>
    <col min="12041" max="12041" width="5.140625" style="9" customWidth="1"/>
    <col min="12042" max="12042" width="0" style="9" hidden="1" customWidth="1"/>
    <col min="12043" max="12043" width="7.140625" style="9" bestFit="1" customWidth="1"/>
    <col min="12044" max="12044" width="5.140625" style="9" customWidth="1"/>
    <col min="12045" max="12046" width="5.28515625" style="9" customWidth="1"/>
    <col min="12047" max="12049" width="7" style="9" bestFit="1" customWidth="1"/>
    <col min="12050" max="12050" width="5.28515625" style="9" customWidth="1"/>
    <col min="12051" max="12051" width="13.42578125" style="9" customWidth="1"/>
    <col min="12052" max="12274" width="9.140625" style="9"/>
    <col min="12275" max="12275" width="5" style="9" customWidth="1"/>
    <col min="12276" max="12276" width="48.7109375" style="9" customWidth="1"/>
    <col min="12277" max="12277" width="6.85546875" style="9" customWidth="1"/>
    <col min="12278" max="12278" width="29.85546875" style="9" customWidth="1"/>
    <col min="12279" max="12279" width="6.5703125" style="9" customWidth="1"/>
    <col min="12280" max="12281" width="5.140625" style="9" bestFit="1" customWidth="1"/>
    <col min="12282" max="12282" width="3.85546875" style="9" bestFit="1" customWidth="1"/>
    <col min="12283" max="12283" width="6.28515625" style="9" bestFit="1" customWidth="1"/>
    <col min="12284" max="12285" width="3.28515625" style="9" bestFit="1" customWidth="1"/>
    <col min="12286" max="12286" width="6.28515625" style="9" bestFit="1" customWidth="1"/>
    <col min="12287" max="12287" width="4" style="9" customWidth="1"/>
    <col min="12288" max="12288" width="5.140625" style="9" bestFit="1" customWidth="1"/>
    <col min="12289" max="12289" width="3.85546875" style="9" customWidth="1"/>
    <col min="12290" max="12290" width="3.28515625" style="9" bestFit="1" customWidth="1"/>
    <col min="12291" max="12291" width="5.140625" style="9" bestFit="1" customWidth="1"/>
    <col min="12292" max="12292" width="4.140625" style="9" bestFit="1" customWidth="1"/>
    <col min="12293" max="12293" width="5" style="9" customWidth="1"/>
    <col min="12294" max="12294" width="5.5703125" style="9" customWidth="1"/>
    <col min="12295" max="12295" width="4.140625" style="9" bestFit="1" customWidth="1"/>
    <col min="12296" max="12296" width="5.28515625" style="9" customWidth="1"/>
    <col min="12297" max="12297" width="5.140625" style="9" customWidth="1"/>
    <col min="12298" max="12298" width="0" style="9" hidden="1" customWidth="1"/>
    <col min="12299" max="12299" width="7.140625" style="9" bestFit="1" customWidth="1"/>
    <col min="12300" max="12300" width="5.140625" style="9" customWidth="1"/>
    <col min="12301" max="12302" width="5.28515625" style="9" customWidth="1"/>
    <col min="12303" max="12305" width="7" style="9" bestFit="1" customWidth="1"/>
    <col min="12306" max="12306" width="5.28515625" style="9" customWidth="1"/>
    <col min="12307" max="12307" width="13.42578125" style="9" customWidth="1"/>
    <col min="12308" max="12530" width="9.140625" style="9"/>
    <col min="12531" max="12531" width="5" style="9" customWidth="1"/>
    <col min="12532" max="12532" width="48.7109375" style="9" customWidth="1"/>
    <col min="12533" max="12533" width="6.85546875" style="9" customWidth="1"/>
    <col min="12534" max="12534" width="29.85546875" style="9" customWidth="1"/>
    <col min="12535" max="12535" width="6.5703125" style="9" customWidth="1"/>
    <col min="12536" max="12537" width="5.140625" style="9" bestFit="1" customWidth="1"/>
    <col min="12538" max="12538" width="3.85546875" style="9" bestFit="1" customWidth="1"/>
    <col min="12539" max="12539" width="6.28515625" style="9" bestFit="1" customWidth="1"/>
    <col min="12540" max="12541" width="3.28515625" style="9" bestFit="1" customWidth="1"/>
    <col min="12542" max="12542" width="6.28515625" style="9" bestFit="1" customWidth="1"/>
    <col min="12543" max="12543" width="4" style="9" customWidth="1"/>
    <col min="12544" max="12544" width="5.140625" style="9" bestFit="1" customWidth="1"/>
    <col min="12545" max="12545" width="3.85546875" style="9" customWidth="1"/>
    <col min="12546" max="12546" width="3.28515625" style="9" bestFit="1" customWidth="1"/>
    <col min="12547" max="12547" width="5.140625" style="9" bestFit="1" customWidth="1"/>
    <col min="12548" max="12548" width="4.140625" style="9" bestFit="1" customWidth="1"/>
    <col min="12549" max="12549" width="5" style="9" customWidth="1"/>
    <col min="12550" max="12550" width="5.5703125" style="9" customWidth="1"/>
    <col min="12551" max="12551" width="4.140625" style="9" bestFit="1" customWidth="1"/>
    <col min="12552" max="12552" width="5.28515625" style="9" customWidth="1"/>
    <col min="12553" max="12553" width="5.140625" style="9" customWidth="1"/>
    <col min="12554" max="12554" width="0" style="9" hidden="1" customWidth="1"/>
    <col min="12555" max="12555" width="7.140625" style="9" bestFit="1" customWidth="1"/>
    <col min="12556" max="12556" width="5.140625" style="9" customWidth="1"/>
    <col min="12557" max="12558" width="5.28515625" style="9" customWidth="1"/>
    <col min="12559" max="12561" width="7" style="9" bestFit="1" customWidth="1"/>
    <col min="12562" max="12562" width="5.28515625" style="9" customWidth="1"/>
    <col min="12563" max="12563" width="13.42578125" style="9" customWidth="1"/>
    <col min="12564" max="12786" width="9.140625" style="9"/>
    <col min="12787" max="12787" width="5" style="9" customWidth="1"/>
    <col min="12788" max="12788" width="48.7109375" style="9" customWidth="1"/>
    <col min="12789" max="12789" width="6.85546875" style="9" customWidth="1"/>
    <col min="12790" max="12790" width="29.85546875" style="9" customWidth="1"/>
    <col min="12791" max="12791" width="6.5703125" style="9" customWidth="1"/>
    <col min="12792" max="12793" width="5.140625" style="9" bestFit="1" customWidth="1"/>
    <col min="12794" max="12794" width="3.85546875" style="9" bestFit="1" customWidth="1"/>
    <col min="12795" max="12795" width="6.28515625" style="9" bestFit="1" customWidth="1"/>
    <col min="12796" max="12797" width="3.28515625" style="9" bestFit="1" customWidth="1"/>
    <col min="12798" max="12798" width="6.28515625" style="9" bestFit="1" customWidth="1"/>
    <col min="12799" max="12799" width="4" style="9" customWidth="1"/>
    <col min="12800" max="12800" width="5.140625" style="9" bestFit="1" customWidth="1"/>
    <col min="12801" max="12801" width="3.85546875" style="9" customWidth="1"/>
    <col min="12802" max="12802" width="3.28515625" style="9" bestFit="1" customWidth="1"/>
    <col min="12803" max="12803" width="5.140625" style="9" bestFit="1" customWidth="1"/>
    <col min="12804" max="12804" width="4.140625" style="9" bestFit="1" customWidth="1"/>
    <col min="12805" max="12805" width="5" style="9" customWidth="1"/>
    <col min="12806" max="12806" width="5.5703125" style="9" customWidth="1"/>
    <col min="12807" max="12807" width="4.140625" style="9" bestFit="1" customWidth="1"/>
    <col min="12808" max="12808" width="5.28515625" style="9" customWidth="1"/>
    <col min="12809" max="12809" width="5.140625" style="9" customWidth="1"/>
    <col min="12810" max="12810" width="0" style="9" hidden="1" customWidth="1"/>
    <col min="12811" max="12811" width="7.140625" style="9" bestFit="1" customWidth="1"/>
    <col min="12812" max="12812" width="5.140625" style="9" customWidth="1"/>
    <col min="12813" max="12814" width="5.28515625" style="9" customWidth="1"/>
    <col min="12815" max="12817" width="7" style="9" bestFit="1" customWidth="1"/>
    <col min="12818" max="12818" width="5.28515625" style="9" customWidth="1"/>
    <col min="12819" max="12819" width="13.42578125" style="9" customWidth="1"/>
    <col min="12820" max="13042" width="9.140625" style="9"/>
    <col min="13043" max="13043" width="5" style="9" customWidth="1"/>
    <col min="13044" max="13044" width="48.7109375" style="9" customWidth="1"/>
    <col min="13045" max="13045" width="6.85546875" style="9" customWidth="1"/>
    <col min="13046" max="13046" width="29.85546875" style="9" customWidth="1"/>
    <col min="13047" max="13047" width="6.5703125" style="9" customWidth="1"/>
    <col min="13048" max="13049" width="5.140625" style="9" bestFit="1" customWidth="1"/>
    <col min="13050" max="13050" width="3.85546875" style="9" bestFit="1" customWidth="1"/>
    <col min="13051" max="13051" width="6.28515625" style="9" bestFit="1" customWidth="1"/>
    <col min="13052" max="13053" width="3.28515625" style="9" bestFit="1" customWidth="1"/>
    <col min="13054" max="13054" width="6.28515625" style="9" bestFit="1" customWidth="1"/>
    <col min="13055" max="13055" width="4" style="9" customWidth="1"/>
    <col min="13056" max="13056" width="5.140625" style="9" bestFit="1" customWidth="1"/>
    <col min="13057" max="13057" width="3.85546875" style="9" customWidth="1"/>
    <col min="13058" max="13058" width="3.28515625" style="9" bestFit="1" customWidth="1"/>
    <col min="13059" max="13059" width="5.140625" style="9" bestFit="1" customWidth="1"/>
    <col min="13060" max="13060" width="4.140625" style="9" bestFit="1" customWidth="1"/>
    <col min="13061" max="13061" width="5" style="9" customWidth="1"/>
    <col min="13062" max="13062" width="5.5703125" style="9" customWidth="1"/>
    <col min="13063" max="13063" width="4.140625" style="9" bestFit="1" customWidth="1"/>
    <col min="13064" max="13064" width="5.28515625" style="9" customWidth="1"/>
    <col min="13065" max="13065" width="5.140625" style="9" customWidth="1"/>
    <col min="13066" max="13066" width="0" style="9" hidden="1" customWidth="1"/>
    <col min="13067" max="13067" width="7.140625" style="9" bestFit="1" customWidth="1"/>
    <col min="13068" max="13068" width="5.140625" style="9" customWidth="1"/>
    <col min="13069" max="13070" width="5.28515625" style="9" customWidth="1"/>
    <col min="13071" max="13073" width="7" style="9" bestFit="1" customWidth="1"/>
    <col min="13074" max="13074" width="5.28515625" style="9" customWidth="1"/>
    <col min="13075" max="13075" width="13.42578125" style="9" customWidth="1"/>
    <col min="13076" max="13298" width="9.140625" style="9"/>
    <col min="13299" max="13299" width="5" style="9" customWidth="1"/>
    <col min="13300" max="13300" width="48.7109375" style="9" customWidth="1"/>
    <col min="13301" max="13301" width="6.85546875" style="9" customWidth="1"/>
    <col min="13302" max="13302" width="29.85546875" style="9" customWidth="1"/>
    <col min="13303" max="13303" width="6.5703125" style="9" customWidth="1"/>
    <col min="13304" max="13305" width="5.140625" style="9" bestFit="1" customWidth="1"/>
    <col min="13306" max="13306" width="3.85546875" style="9" bestFit="1" customWidth="1"/>
    <col min="13307" max="13307" width="6.28515625" style="9" bestFit="1" customWidth="1"/>
    <col min="13308" max="13309" width="3.28515625" style="9" bestFit="1" customWidth="1"/>
    <col min="13310" max="13310" width="6.28515625" style="9" bestFit="1" customWidth="1"/>
    <col min="13311" max="13311" width="4" style="9" customWidth="1"/>
    <col min="13312" max="13312" width="5.140625" style="9" bestFit="1" customWidth="1"/>
    <col min="13313" max="13313" width="3.85546875" style="9" customWidth="1"/>
    <col min="13314" max="13314" width="3.28515625" style="9" bestFit="1" customWidth="1"/>
    <col min="13315" max="13315" width="5.140625" style="9" bestFit="1" customWidth="1"/>
    <col min="13316" max="13316" width="4.140625" style="9" bestFit="1" customWidth="1"/>
    <col min="13317" max="13317" width="5" style="9" customWidth="1"/>
    <col min="13318" max="13318" width="5.5703125" style="9" customWidth="1"/>
    <col min="13319" max="13319" width="4.140625" style="9" bestFit="1" customWidth="1"/>
    <col min="13320" max="13320" width="5.28515625" style="9" customWidth="1"/>
    <col min="13321" max="13321" width="5.140625" style="9" customWidth="1"/>
    <col min="13322" max="13322" width="0" style="9" hidden="1" customWidth="1"/>
    <col min="13323" max="13323" width="7.140625" style="9" bestFit="1" customWidth="1"/>
    <col min="13324" max="13324" width="5.140625" style="9" customWidth="1"/>
    <col min="13325" max="13326" width="5.28515625" style="9" customWidth="1"/>
    <col min="13327" max="13329" width="7" style="9" bestFit="1" customWidth="1"/>
    <col min="13330" max="13330" width="5.28515625" style="9" customWidth="1"/>
    <col min="13331" max="13331" width="13.42578125" style="9" customWidth="1"/>
    <col min="13332" max="13554" width="9.140625" style="9"/>
    <col min="13555" max="13555" width="5" style="9" customWidth="1"/>
    <col min="13556" max="13556" width="48.7109375" style="9" customWidth="1"/>
    <col min="13557" max="13557" width="6.85546875" style="9" customWidth="1"/>
    <col min="13558" max="13558" width="29.85546875" style="9" customWidth="1"/>
    <col min="13559" max="13559" width="6.5703125" style="9" customWidth="1"/>
    <col min="13560" max="13561" width="5.140625" style="9" bestFit="1" customWidth="1"/>
    <col min="13562" max="13562" width="3.85546875" style="9" bestFit="1" customWidth="1"/>
    <col min="13563" max="13563" width="6.28515625" style="9" bestFit="1" customWidth="1"/>
    <col min="13564" max="13565" width="3.28515625" style="9" bestFit="1" customWidth="1"/>
    <col min="13566" max="13566" width="6.28515625" style="9" bestFit="1" customWidth="1"/>
    <col min="13567" max="13567" width="4" style="9" customWidth="1"/>
    <col min="13568" max="13568" width="5.140625" style="9" bestFit="1" customWidth="1"/>
    <col min="13569" max="13569" width="3.85546875" style="9" customWidth="1"/>
    <col min="13570" max="13570" width="3.28515625" style="9" bestFit="1" customWidth="1"/>
    <col min="13571" max="13571" width="5.140625" style="9" bestFit="1" customWidth="1"/>
    <col min="13572" max="13572" width="4.140625" style="9" bestFit="1" customWidth="1"/>
    <col min="13573" max="13573" width="5" style="9" customWidth="1"/>
    <col min="13574" max="13574" width="5.5703125" style="9" customWidth="1"/>
    <col min="13575" max="13575" width="4.140625" style="9" bestFit="1" customWidth="1"/>
    <col min="13576" max="13576" width="5.28515625" style="9" customWidth="1"/>
    <col min="13577" max="13577" width="5.140625" style="9" customWidth="1"/>
    <col min="13578" max="13578" width="0" style="9" hidden="1" customWidth="1"/>
    <col min="13579" max="13579" width="7.140625" style="9" bestFit="1" customWidth="1"/>
    <col min="13580" max="13580" width="5.140625" style="9" customWidth="1"/>
    <col min="13581" max="13582" width="5.28515625" style="9" customWidth="1"/>
    <col min="13583" max="13585" width="7" style="9" bestFit="1" customWidth="1"/>
    <col min="13586" max="13586" width="5.28515625" style="9" customWidth="1"/>
    <col min="13587" max="13587" width="13.42578125" style="9" customWidth="1"/>
    <col min="13588" max="13810" width="9.140625" style="9"/>
    <col min="13811" max="13811" width="5" style="9" customWidth="1"/>
    <col min="13812" max="13812" width="48.7109375" style="9" customWidth="1"/>
    <col min="13813" max="13813" width="6.85546875" style="9" customWidth="1"/>
    <col min="13814" max="13814" width="29.85546875" style="9" customWidth="1"/>
    <col min="13815" max="13815" width="6.5703125" style="9" customWidth="1"/>
    <col min="13816" max="13817" width="5.140625" style="9" bestFit="1" customWidth="1"/>
    <col min="13818" max="13818" width="3.85546875" style="9" bestFit="1" customWidth="1"/>
    <col min="13819" max="13819" width="6.28515625" style="9" bestFit="1" customWidth="1"/>
    <col min="13820" max="13821" width="3.28515625" style="9" bestFit="1" customWidth="1"/>
    <col min="13822" max="13822" width="6.28515625" style="9" bestFit="1" customWidth="1"/>
    <col min="13823" max="13823" width="4" style="9" customWidth="1"/>
    <col min="13824" max="13824" width="5.140625" style="9" bestFit="1" customWidth="1"/>
    <col min="13825" max="13825" width="3.85546875" style="9" customWidth="1"/>
    <col min="13826" max="13826" width="3.28515625" style="9" bestFit="1" customWidth="1"/>
    <col min="13827" max="13827" width="5.140625" style="9" bestFit="1" customWidth="1"/>
    <col min="13828" max="13828" width="4.140625" style="9" bestFit="1" customWidth="1"/>
    <col min="13829" max="13829" width="5" style="9" customWidth="1"/>
    <col min="13830" max="13830" width="5.5703125" style="9" customWidth="1"/>
    <col min="13831" max="13831" width="4.140625" style="9" bestFit="1" customWidth="1"/>
    <col min="13832" max="13832" width="5.28515625" style="9" customWidth="1"/>
    <col min="13833" max="13833" width="5.140625" style="9" customWidth="1"/>
    <col min="13834" max="13834" width="0" style="9" hidden="1" customWidth="1"/>
    <col min="13835" max="13835" width="7.140625" style="9" bestFit="1" customWidth="1"/>
    <col min="13836" max="13836" width="5.140625" style="9" customWidth="1"/>
    <col min="13837" max="13838" width="5.28515625" style="9" customWidth="1"/>
    <col min="13839" max="13841" width="7" style="9" bestFit="1" customWidth="1"/>
    <col min="13842" max="13842" width="5.28515625" style="9" customWidth="1"/>
    <col min="13843" max="13843" width="13.42578125" style="9" customWidth="1"/>
    <col min="13844" max="14066" width="9.140625" style="9"/>
    <col min="14067" max="14067" width="5" style="9" customWidth="1"/>
    <col min="14068" max="14068" width="48.7109375" style="9" customWidth="1"/>
    <col min="14069" max="14069" width="6.85546875" style="9" customWidth="1"/>
    <col min="14070" max="14070" width="29.85546875" style="9" customWidth="1"/>
    <col min="14071" max="14071" width="6.5703125" style="9" customWidth="1"/>
    <col min="14072" max="14073" width="5.140625" style="9" bestFit="1" customWidth="1"/>
    <col min="14074" max="14074" width="3.85546875" style="9" bestFit="1" customWidth="1"/>
    <col min="14075" max="14075" width="6.28515625" style="9" bestFit="1" customWidth="1"/>
    <col min="14076" max="14077" width="3.28515625" style="9" bestFit="1" customWidth="1"/>
    <col min="14078" max="14078" width="6.28515625" style="9" bestFit="1" customWidth="1"/>
    <col min="14079" max="14079" width="4" style="9" customWidth="1"/>
    <col min="14080" max="14080" width="5.140625" style="9" bestFit="1" customWidth="1"/>
    <col min="14081" max="14081" width="3.85546875" style="9" customWidth="1"/>
    <col min="14082" max="14082" width="3.28515625" style="9" bestFit="1" customWidth="1"/>
    <col min="14083" max="14083" width="5.140625" style="9" bestFit="1" customWidth="1"/>
    <col min="14084" max="14084" width="4.140625" style="9" bestFit="1" customWidth="1"/>
    <col min="14085" max="14085" width="5" style="9" customWidth="1"/>
    <col min="14086" max="14086" width="5.5703125" style="9" customWidth="1"/>
    <col min="14087" max="14087" width="4.140625" style="9" bestFit="1" customWidth="1"/>
    <col min="14088" max="14088" width="5.28515625" style="9" customWidth="1"/>
    <col min="14089" max="14089" width="5.140625" style="9" customWidth="1"/>
    <col min="14090" max="14090" width="0" style="9" hidden="1" customWidth="1"/>
    <col min="14091" max="14091" width="7.140625" style="9" bestFit="1" customWidth="1"/>
    <col min="14092" max="14092" width="5.140625" style="9" customWidth="1"/>
    <col min="14093" max="14094" width="5.28515625" style="9" customWidth="1"/>
    <col min="14095" max="14097" width="7" style="9" bestFit="1" customWidth="1"/>
    <col min="14098" max="14098" width="5.28515625" style="9" customWidth="1"/>
    <col min="14099" max="14099" width="13.42578125" style="9" customWidth="1"/>
    <col min="14100" max="14322" width="9.140625" style="9"/>
    <col min="14323" max="14323" width="5" style="9" customWidth="1"/>
    <col min="14324" max="14324" width="48.7109375" style="9" customWidth="1"/>
    <col min="14325" max="14325" width="6.85546875" style="9" customWidth="1"/>
    <col min="14326" max="14326" width="29.85546875" style="9" customWidth="1"/>
    <col min="14327" max="14327" width="6.5703125" style="9" customWidth="1"/>
    <col min="14328" max="14329" width="5.140625" style="9" bestFit="1" customWidth="1"/>
    <col min="14330" max="14330" width="3.85546875" style="9" bestFit="1" customWidth="1"/>
    <col min="14331" max="14331" width="6.28515625" style="9" bestFit="1" customWidth="1"/>
    <col min="14332" max="14333" width="3.28515625" style="9" bestFit="1" customWidth="1"/>
    <col min="14334" max="14334" width="6.28515625" style="9" bestFit="1" customWidth="1"/>
    <col min="14335" max="14335" width="4" style="9" customWidth="1"/>
    <col min="14336" max="14336" width="5.140625" style="9" bestFit="1" customWidth="1"/>
    <col min="14337" max="14337" width="3.85546875" style="9" customWidth="1"/>
    <col min="14338" max="14338" width="3.28515625" style="9" bestFit="1" customWidth="1"/>
    <col min="14339" max="14339" width="5.140625" style="9" bestFit="1" customWidth="1"/>
    <col min="14340" max="14340" width="4.140625" style="9" bestFit="1" customWidth="1"/>
    <col min="14341" max="14341" width="5" style="9" customWidth="1"/>
    <col min="14342" max="14342" width="5.5703125" style="9" customWidth="1"/>
    <col min="14343" max="14343" width="4.140625" style="9" bestFit="1" customWidth="1"/>
    <col min="14344" max="14344" width="5.28515625" style="9" customWidth="1"/>
    <col min="14345" max="14345" width="5.140625" style="9" customWidth="1"/>
    <col min="14346" max="14346" width="0" style="9" hidden="1" customWidth="1"/>
    <col min="14347" max="14347" width="7.140625" style="9" bestFit="1" customWidth="1"/>
    <col min="14348" max="14348" width="5.140625" style="9" customWidth="1"/>
    <col min="14349" max="14350" width="5.28515625" style="9" customWidth="1"/>
    <col min="14351" max="14353" width="7" style="9" bestFit="1" customWidth="1"/>
    <col min="14354" max="14354" width="5.28515625" style="9" customWidth="1"/>
    <col min="14355" max="14355" width="13.42578125" style="9" customWidth="1"/>
    <col min="14356" max="14578" width="9.140625" style="9"/>
    <col min="14579" max="14579" width="5" style="9" customWidth="1"/>
    <col min="14580" max="14580" width="48.7109375" style="9" customWidth="1"/>
    <col min="14581" max="14581" width="6.85546875" style="9" customWidth="1"/>
    <col min="14582" max="14582" width="29.85546875" style="9" customWidth="1"/>
    <col min="14583" max="14583" width="6.5703125" style="9" customWidth="1"/>
    <col min="14584" max="14585" width="5.140625" style="9" bestFit="1" customWidth="1"/>
    <col min="14586" max="14586" width="3.85546875" style="9" bestFit="1" customWidth="1"/>
    <col min="14587" max="14587" width="6.28515625" style="9" bestFit="1" customWidth="1"/>
    <col min="14588" max="14589" width="3.28515625" style="9" bestFit="1" customWidth="1"/>
    <col min="14590" max="14590" width="6.28515625" style="9" bestFit="1" customWidth="1"/>
    <col min="14591" max="14591" width="4" style="9" customWidth="1"/>
    <col min="14592" max="14592" width="5.140625" style="9" bestFit="1" customWidth="1"/>
    <col min="14593" max="14593" width="3.85546875" style="9" customWidth="1"/>
    <col min="14594" max="14594" width="3.28515625" style="9" bestFit="1" customWidth="1"/>
    <col min="14595" max="14595" width="5.140625" style="9" bestFit="1" customWidth="1"/>
    <col min="14596" max="14596" width="4.140625" style="9" bestFit="1" customWidth="1"/>
    <col min="14597" max="14597" width="5" style="9" customWidth="1"/>
    <col min="14598" max="14598" width="5.5703125" style="9" customWidth="1"/>
    <col min="14599" max="14599" width="4.140625" style="9" bestFit="1" customWidth="1"/>
    <col min="14600" max="14600" width="5.28515625" style="9" customWidth="1"/>
    <col min="14601" max="14601" width="5.140625" style="9" customWidth="1"/>
    <col min="14602" max="14602" width="0" style="9" hidden="1" customWidth="1"/>
    <col min="14603" max="14603" width="7.140625" style="9" bestFit="1" customWidth="1"/>
    <col min="14604" max="14604" width="5.140625" style="9" customWidth="1"/>
    <col min="14605" max="14606" width="5.28515625" style="9" customWidth="1"/>
    <col min="14607" max="14609" width="7" style="9" bestFit="1" customWidth="1"/>
    <col min="14610" max="14610" width="5.28515625" style="9" customWidth="1"/>
    <col min="14611" max="14611" width="13.42578125" style="9" customWidth="1"/>
    <col min="14612" max="14834" width="9.140625" style="9"/>
    <col min="14835" max="14835" width="5" style="9" customWidth="1"/>
    <col min="14836" max="14836" width="48.7109375" style="9" customWidth="1"/>
    <col min="14837" max="14837" width="6.85546875" style="9" customWidth="1"/>
    <col min="14838" max="14838" width="29.85546875" style="9" customWidth="1"/>
    <col min="14839" max="14839" width="6.5703125" style="9" customWidth="1"/>
    <col min="14840" max="14841" width="5.140625" style="9" bestFit="1" customWidth="1"/>
    <col min="14842" max="14842" width="3.85546875" style="9" bestFit="1" customWidth="1"/>
    <col min="14843" max="14843" width="6.28515625" style="9" bestFit="1" customWidth="1"/>
    <col min="14844" max="14845" width="3.28515625" style="9" bestFit="1" customWidth="1"/>
    <col min="14846" max="14846" width="6.28515625" style="9" bestFit="1" customWidth="1"/>
    <col min="14847" max="14847" width="4" style="9" customWidth="1"/>
    <col min="14848" max="14848" width="5.140625" style="9" bestFit="1" customWidth="1"/>
    <col min="14849" max="14849" width="3.85546875" style="9" customWidth="1"/>
    <col min="14850" max="14850" width="3.28515625" style="9" bestFit="1" customWidth="1"/>
    <col min="14851" max="14851" width="5.140625" style="9" bestFit="1" customWidth="1"/>
    <col min="14852" max="14852" width="4.140625" style="9" bestFit="1" customWidth="1"/>
    <col min="14853" max="14853" width="5" style="9" customWidth="1"/>
    <col min="14854" max="14854" width="5.5703125" style="9" customWidth="1"/>
    <col min="14855" max="14855" width="4.140625" style="9" bestFit="1" customWidth="1"/>
    <col min="14856" max="14856" width="5.28515625" style="9" customWidth="1"/>
    <col min="14857" max="14857" width="5.140625" style="9" customWidth="1"/>
    <col min="14858" max="14858" width="0" style="9" hidden="1" customWidth="1"/>
    <col min="14859" max="14859" width="7.140625" style="9" bestFit="1" customWidth="1"/>
    <col min="14860" max="14860" width="5.140625" style="9" customWidth="1"/>
    <col min="14861" max="14862" width="5.28515625" style="9" customWidth="1"/>
    <col min="14863" max="14865" width="7" style="9" bestFit="1" customWidth="1"/>
    <col min="14866" max="14866" width="5.28515625" style="9" customWidth="1"/>
    <col min="14867" max="14867" width="13.42578125" style="9" customWidth="1"/>
    <col min="14868" max="15090" width="9.140625" style="9"/>
    <col min="15091" max="15091" width="5" style="9" customWidth="1"/>
    <col min="15092" max="15092" width="48.7109375" style="9" customWidth="1"/>
    <col min="15093" max="15093" width="6.85546875" style="9" customWidth="1"/>
    <col min="15094" max="15094" width="29.85546875" style="9" customWidth="1"/>
    <col min="15095" max="15095" width="6.5703125" style="9" customWidth="1"/>
    <col min="15096" max="15097" width="5.140625" style="9" bestFit="1" customWidth="1"/>
    <col min="15098" max="15098" width="3.85546875" style="9" bestFit="1" customWidth="1"/>
    <col min="15099" max="15099" width="6.28515625" style="9" bestFit="1" customWidth="1"/>
    <col min="15100" max="15101" width="3.28515625" style="9" bestFit="1" customWidth="1"/>
    <col min="15102" max="15102" width="6.28515625" style="9" bestFit="1" customWidth="1"/>
    <col min="15103" max="15103" width="4" style="9" customWidth="1"/>
    <col min="15104" max="15104" width="5.140625" style="9" bestFit="1" customWidth="1"/>
    <col min="15105" max="15105" width="3.85546875" style="9" customWidth="1"/>
    <col min="15106" max="15106" width="3.28515625" style="9" bestFit="1" customWidth="1"/>
    <col min="15107" max="15107" width="5.140625" style="9" bestFit="1" customWidth="1"/>
    <col min="15108" max="15108" width="4.140625" style="9" bestFit="1" customWidth="1"/>
    <col min="15109" max="15109" width="5" style="9" customWidth="1"/>
    <col min="15110" max="15110" width="5.5703125" style="9" customWidth="1"/>
    <col min="15111" max="15111" width="4.140625" style="9" bestFit="1" customWidth="1"/>
    <col min="15112" max="15112" width="5.28515625" style="9" customWidth="1"/>
    <col min="15113" max="15113" width="5.140625" style="9" customWidth="1"/>
    <col min="15114" max="15114" width="0" style="9" hidden="1" customWidth="1"/>
    <col min="15115" max="15115" width="7.140625" style="9" bestFit="1" customWidth="1"/>
    <col min="15116" max="15116" width="5.140625" style="9" customWidth="1"/>
    <col min="15117" max="15118" width="5.28515625" style="9" customWidth="1"/>
    <col min="15119" max="15121" width="7" style="9" bestFit="1" customWidth="1"/>
    <col min="15122" max="15122" width="5.28515625" style="9" customWidth="1"/>
    <col min="15123" max="15123" width="13.42578125" style="9" customWidth="1"/>
    <col min="15124" max="15346" width="9.140625" style="9"/>
    <col min="15347" max="15347" width="5" style="9" customWidth="1"/>
    <col min="15348" max="15348" width="48.7109375" style="9" customWidth="1"/>
    <col min="15349" max="15349" width="6.85546875" style="9" customWidth="1"/>
    <col min="15350" max="15350" width="29.85546875" style="9" customWidth="1"/>
    <col min="15351" max="15351" width="6.5703125" style="9" customWidth="1"/>
    <col min="15352" max="15353" width="5.140625" style="9" bestFit="1" customWidth="1"/>
    <col min="15354" max="15354" width="3.85546875" style="9" bestFit="1" customWidth="1"/>
    <col min="15355" max="15355" width="6.28515625" style="9" bestFit="1" customWidth="1"/>
    <col min="15356" max="15357" width="3.28515625" style="9" bestFit="1" customWidth="1"/>
    <col min="15358" max="15358" width="6.28515625" style="9" bestFit="1" customWidth="1"/>
    <col min="15359" max="15359" width="4" style="9" customWidth="1"/>
    <col min="15360" max="15360" width="5.140625" style="9" bestFit="1" customWidth="1"/>
    <col min="15361" max="15361" width="3.85546875" style="9" customWidth="1"/>
    <col min="15362" max="15362" width="3.28515625" style="9" bestFit="1" customWidth="1"/>
    <col min="15363" max="15363" width="5.140625" style="9" bestFit="1" customWidth="1"/>
    <col min="15364" max="15364" width="4.140625" style="9" bestFit="1" customWidth="1"/>
    <col min="15365" max="15365" width="5" style="9" customWidth="1"/>
    <col min="15366" max="15366" width="5.5703125" style="9" customWidth="1"/>
    <col min="15367" max="15367" width="4.140625" style="9" bestFit="1" customWidth="1"/>
    <col min="15368" max="15368" width="5.28515625" style="9" customWidth="1"/>
    <col min="15369" max="15369" width="5.140625" style="9" customWidth="1"/>
    <col min="15370" max="15370" width="0" style="9" hidden="1" customWidth="1"/>
    <col min="15371" max="15371" width="7.140625" style="9" bestFit="1" customWidth="1"/>
    <col min="15372" max="15372" width="5.140625" style="9" customWidth="1"/>
    <col min="15373" max="15374" width="5.28515625" style="9" customWidth="1"/>
    <col min="15375" max="15377" width="7" style="9" bestFit="1" customWidth="1"/>
    <col min="15378" max="15378" width="5.28515625" style="9" customWidth="1"/>
    <col min="15379" max="15379" width="13.42578125" style="9" customWidth="1"/>
    <col min="15380" max="15602" width="9.140625" style="9"/>
    <col min="15603" max="15603" width="5" style="9" customWidth="1"/>
    <col min="15604" max="15604" width="48.7109375" style="9" customWidth="1"/>
    <col min="15605" max="15605" width="6.85546875" style="9" customWidth="1"/>
    <col min="15606" max="15606" width="29.85546875" style="9" customWidth="1"/>
    <col min="15607" max="15607" width="6.5703125" style="9" customWidth="1"/>
    <col min="15608" max="15609" width="5.140625" style="9" bestFit="1" customWidth="1"/>
    <col min="15610" max="15610" width="3.85546875" style="9" bestFit="1" customWidth="1"/>
    <col min="15611" max="15611" width="6.28515625" style="9" bestFit="1" customWidth="1"/>
    <col min="15612" max="15613" width="3.28515625" style="9" bestFit="1" customWidth="1"/>
    <col min="15614" max="15614" width="6.28515625" style="9" bestFit="1" customWidth="1"/>
    <col min="15615" max="15615" width="4" style="9" customWidth="1"/>
    <col min="15616" max="15616" width="5.140625" style="9" bestFit="1" customWidth="1"/>
    <col min="15617" max="15617" width="3.85546875" style="9" customWidth="1"/>
    <col min="15618" max="15618" width="3.28515625" style="9" bestFit="1" customWidth="1"/>
    <col min="15619" max="15619" width="5.140625" style="9" bestFit="1" customWidth="1"/>
    <col min="15620" max="15620" width="4.140625" style="9" bestFit="1" customWidth="1"/>
    <col min="15621" max="15621" width="5" style="9" customWidth="1"/>
    <col min="15622" max="15622" width="5.5703125" style="9" customWidth="1"/>
    <col min="15623" max="15623" width="4.140625" style="9" bestFit="1" customWidth="1"/>
    <col min="15624" max="15624" width="5.28515625" style="9" customWidth="1"/>
    <col min="15625" max="15625" width="5.140625" style="9" customWidth="1"/>
    <col min="15626" max="15626" width="0" style="9" hidden="1" customWidth="1"/>
    <col min="15627" max="15627" width="7.140625" style="9" bestFit="1" customWidth="1"/>
    <col min="15628" max="15628" width="5.140625" style="9" customWidth="1"/>
    <col min="15629" max="15630" width="5.28515625" style="9" customWidth="1"/>
    <col min="15631" max="15633" width="7" style="9" bestFit="1" customWidth="1"/>
    <col min="15634" max="15634" width="5.28515625" style="9" customWidth="1"/>
    <col min="15635" max="15635" width="13.42578125" style="9" customWidth="1"/>
    <col min="15636" max="15858" width="9.140625" style="9"/>
    <col min="15859" max="15859" width="5" style="9" customWidth="1"/>
    <col min="15860" max="15860" width="48.7109375" style="9" customWidth="1"/>
    <col min="15861" max="15861" width="6.85546875" style="9" customWidth="1"/>
    <col min="15862" max="15862" width="29.85546875" style="9" customWidth="1"/>
    <col min="15863" max="15863" width="6.5703125" style="9" customWidth="1"/>
    <col min="15864" max="15865" width="5.140625" style="9" bestFit="1" customWidth="1"/>
    <col min="15866" max="15866" width="3.85546875" style="9" bestFit="1" customWidth="1"/>
    <col min="15867" max="15867" width="6.28515625" style="9" bestFit="1" customWidth="1"/>
    <col min="15868" max="15869" width="3.28515625" style="9" bestFit="1" customWidth="1"/>
    <col min="15870" max="15870" width="6.28515625" style="9" bestFit="1" customWidth="1"/>
    <col min="15871" max="15871" width="4" style="9" customWidth="1"/>
    <col min="15872" max="15872" width="5.140625" style="9" bestFit="1" customWidth="1"/>
    <col min="15873" max="15873" width="3.85546875" style="9" customWidth="1"/>
    <col min="15874" max="15874" width="3.28515625" style="9" bestFit="1" customWidth="1"/>
    <col min="15875" max="15875" width="5.140625" style="9" bestFit="1" customWidth="1"/>
    <col min="15876" max="15876" width="4.140625" style="9" bestFit="1" customWidth="1"/>
    <col min="15877" max="15877" width="5" style="9" customWidth="1"/>
    <col min="15878" max="15878" width="5.5703125" style="9" customWidth="1"/>
    <col min="15879" max="15879" width="4.140625" style="9" bestFit="1" customWidth="1"/>
    <col min="15880" max="15880" width="5.28515625" style="9" customWidth="1"/>
    <col min="15881" max="15881" width="5.140625" style="9" customWidth="1"/>
    <col min="15882" max="15882" width="0" style="9" hidden="1" customWidth="1"/>
    <col min="15883" max="15883" width="7.140625" style="9" bestFit="1" customWidth="1"/>
    <col min="15884" max="15884" width="5.140625" style="9" customWidth="1"/>
    <col min="15885" max="15886" width="5.28515625" style="9" customWidth="1"/>
    <col min="15887" max="15889" width="7" style="9" bestFit="1" customWidth="1"/>
    <col min="15890" max="15890" width="5.28515625" style="9" customWidth="1"/>
    <col min="15891" max="15891" width="13.42578125" style="9" customWidth="1"/>
    <col min="15892" max="16114" width="9.140625" style="9"/>
    <col min="16115" max="16115" width="5" style="9" customWidth="1"/>
    <col min="16116" max="16116" width="48.7109375" style="9" customWidth="1"/>
    <col min="16117" max="16117" width="6.85546875" style="9" customWidth="1"/>
    <col min="16118" max="16118" width="29.85546875" style="9" customWidth="1"/>
    <col min="16119" max="16119" width="6.5703125" style="9" customWidth="1"/>
    <col min="16120" max="16121" width="5.140625" style="9" bestFit="1" customWidth="1"/>
    <col min="16122" max="16122" width="3.85546875" style="9" bestFit="1" customWidth="1"/>
    <col min="16123" max="16123" width="6.28515625" style="9" bestFit="1" customWidth="1"/>
    <col min="16124" max="16125" width="3.28515625" style="9" bestFit="1" customWidth="1"/>
    <col min="16126" max="16126" width="6.28515625" style="9" bestFit="1" customWidth="1"/>
    <col min="16127" max="16127" width="4" style="9" customWidth="1"/>
    <col min="16128" max="16128" width="5.140625" style="9" bestFit="1" customWidth="1"/>
    <col min="16129" max="16129" width="3.85546875" style="9" customWidth="1"/>
    <col min="16130" max="16130" width="3.28515625" style="9" bestFit="1" customWidth="1"/>
    <col min="16131" max="16131" width="5.140625" style="9" bestFit="1" customWidth="1"/>
    <col min="16132" max="16132" width="4.140625" style="9" bestFit="1" customWidth="1"/>
    <col min="16133" max="16133" width="5" style="9" customWidth="1"/>
    <col min="16134" max="16134" width="5.5703125" style="9" customWidth="1"/>
    <col min="16135" max="16135" width="4.140625" style="9" bestFit="1" customWidth="1"/>
    <col min="16136" max="16136" width="5.28515625" style="9" customWidth="1"/>
    <col min="16137" max="16137" width="5.140625" style="9" customWidth="1"/>
    <col min="16138" max="16138" width="0" style="9" hidden="1" customWidth="1"/>
    <col min="16139" max="16139" width="7.140625" style="9" bestFit="1" customWidth="1"/>
    <col min="16140" max="16140" width="5.140625" style="9" customWidth="1"/>
    <col min="16141" max="16142" width="5.28515625" style="9" customWidth="1"/>
    <col min="16143" max="16145" width="7" style="9" bestFit="1" customWidth="1"/>
    <col min="16146" max="16146" width="5.28515625" style="9" customWidth="1"/>
    <col min="16147" max="16147" width="13.42578125" style="9" customWidth="1"/>
    <col min="16148" max="16384" width="9.140625" style="9"/>
  </cols>
  <sheetData>
    <row r="1" spans="1:27" ht="80.25" customHeight="1" x14ac:dyDescent="0.25">
      <c r="A1" s="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5" t="s">
        <v>129</v>
      </c>
      <c r="R1" s="75"/>
      <c r="S1" s="75"/>
      <c r="T1" s="75"/>
      <c r="U1" s="75"/>
      <c r="V1" s="75"/>
      <c r="W1" s="75"/>
      <c r="X1" s="75"/>
      <c r="Y1" s="75"/>
    </row>
    <row r="2" spans="1:27" ht="25.5" customHeight="1" thickBot="1" x14ac:dyDescent="0.3">
      <c r="A2" s="76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7" ht="21.75" customHeight="1" x14ac:dyDescent="0.25">
      <c r="A3" s="77" t="s">
        <v>0</v>
      </c>
      <c r="B3" s="79" t="s">
        <v>6</v>
      </c>
      <c r="C3" s="81" t="s">
        <v>1</v>
      </c>
      <c r="D3" s="83" t="s">
        <v>60</v>
      </c>
      <c r="E3" s="81" t="s">
        <v>7</v>
      </c>
      <c r="F3" s="85" t="s">
        <v>2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88" t="s">
        <v>3</v>
      </c>
    </row>
    <row r="4" spans="1:27" ht="282.75" customHeight="1" thickBot="1" x14ac:dyDescent="0.3">
      <c r="A4" s="78"/>
      <c r="B4" s="80"/>
      <c r="C4" s="82"/>
      <c r="D4" s="84"/>
      <c r="E4" s="82"/>
      <c r="F4" s="10" t="s">
        <v>20</v>
      </c>
      <c r="G4" s="11" t="s">
        <v>21</v>
      </c>
      <c r="H4" s="10" t="s">
        <v>23</v>
      </c>
      <c r="I4" s="10" t="s">
        <v>22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59</v>
      </c>
      <c r="P4" s="10" t="s">
        <v>29</v>
      </c>
      <c r="Q4" s="10" t="s">
        <v>30</v>
      </c>
      <c r="R4" s="10" t="s">
        <v>31</v>
      </c>
      <c r="S4" s="10" t="s">
        <v>32</v>
      </c>
      <c r="T4" s="10" t="s">
        <v>33</v>
      </c>
      <c r="U4" s="10" t="s">
        <v>34</v>
      </c>
      <c r="V4" s="10" t="s">
        <v>35</v>
      </c>
      <c r="W4" s="10" t="s">
        <v>36</v>
      </c>
      <c r="X4" s="10" t="s">
        <v>37</v>
      </c>
      <c r="Y4" s="89"/>
      <c r="Z4" s="9" t="s">
        <v>54</v>
      </c>
      <c r="AA4" s="9" t="s">
        <v>55</v>
      </c>
    </row>
    <row r="5" spans="1:27" ht="16.5" customHeight="1" thickBot="1" x14ac:dyDescent="0.3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4">
        <v>25</v>
      </c>
    </row>
    <row r="6" spans="1:27" ht="16.5" thickBot="1" x14ac:dyDescent="0.3">
      <c r="A6" s="69" t="s">
        <v>18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</row>
    <row r="7" spans="1:27" x14ac:dyDescent="0.25">
      <c r="A7" s="90">
        <v>1</v>
      </c>
      <c r="B7" s="73" t="s">
        <v>8</v>
      </c>
      <c r="C7" s="3">
        <v>72</v>
      </c>
      <c r="D7" s="3" t="s">
        <v>61</v>
      </c>
      <c r="E7" s="15">
        <f>SUM(F7:X7)</f>
        <v>30</v>
      </c>
      <c r="F7" s="3">
        <v>13</v>
      </c>
      <c r="G7" s="3"/>
      <c r="H7" s="3">
        <v>2</v>
      </c>
      <c r="I7" s="3">
        <v>6</v>
      </c>
      <c r="J7" s="3"/>
      <c r="K7" s="3">
        <v>3</v>
      </c>
      <c r="L7" s="3">
        <v>2</v>
      </c>
      <c r="M7" s="3"/>
      <c r="N7" s="3"/>
      <c r="O7" s="3"/>
      <c r="P7" s="3"/>
      <c r="Q7" s="3">
        <v>1</v>
      </c>
      <c r="R7" s="3">
        <v>2</v>
      </c>
      <c r="S7" s="3">
        <v>1</v>
      </c>
      <c r="T7" s="3"/>
      <c r="U7" s="3"/>
      <c r="V7" s="3"/>
      <c r="W7" s="3"/>
      <c r="X7" s="3"/>
      <c r="Y7" s="16">
        <f t="shared" ref="Y7:Y21" si="0">E7*C7</f>
        <v>2160</v>
      </c>
      <c r="Z7" s="9">
        <v>10.87138</v>
      </c>
      <c r="AA7" s="9">
        <f>Z7*Y7</f>
        <v>23482.180800000002</v>
      </c>
    </row>
    <row r="8" spans="1:27" x14ac:dyDescent="0.25">
      <c r="A8" s="91"/>
      <c r="B8" s="74"/>
      <c r="C8" s="3">
        <v>72</v>
      </c>
      <c r="D8" s="17" t="s">
        <v>62</v>
      </c>
      <c r="E8" s="15">
        <f t="shared" ref="E8:E21" si="1">SUM(F8:X8)</f>
        <v>30</v>
      </c>
      <c r="F8" s="3">
        <v>14</v>
      </c>
      <c r="G8" s="3"/>
      <c r="H8" s="3">
        <v>1</v>
      </c>
      <c r="I8" s="3">
        <v>6</v>
      </c>
      <c r="J8" s="3"/>
      <c r="K8" s="3">
        <v>3</v>
      </c>
      <c r="L8" s="3">
        <v>3</v>
      </c>
      <c r="M8" s="3">
        <v>1</v>
      </c>
      <c r="N8" s="3"/>
      <c r="O8" s="3"/>
      <c r="P8" s="3"/>
      <c r="Q8" s="3">
        <v>1</v>
      </c>
      <c r="R8" s="3">
        <v>1</v>
      </c>
      <c r="S8" s="3"/>
      <c r="T8" s="3"/>
      <c r="U8" s="3"/>
      <c r="V8" s="3"/>
      <c r="W8" s="3"/>
      <c r="X8" s="3"/>
      <c r="Y8" s="16">
        <f t="shared" si="0"/>
        <v>2160</v>
      </c>
      <c r="Z8" s="9">
        <v>10.87138</v>
      </c>
      <c r="AA8" s="9">
        <f t="shared" ref="AA8:AA67" si="2">Z8*Y8</f>
        <v>23482.180800000002</v>
      </c>
    </row>
    <row r="9" spans="1:27" x14ac:dyDescent="0.25">
      <c r="A9" s="92">
        <v>2</v>
      </c>
      <c r="B9" s="72" t="s">
        <v>38</v>
      </c>
      <c r="C9" s="3">
        <v>40</v>
      </c>
      <c r="D9" s="17" t="s">
        <v>56</v>
      </c>
      <c r="E9" s="15">
        <f t="shared" si="1"/>
        <v>30</v>
      </c>
      <c r="F9" s="4">
        <v>15</v>
      </c>
      <c r="G9" s="4"/>
      <c r="H9" s="4">
        <v>1</v>
      </c>
      <c r="I9" s="4">
        <v>12</v>
      </c>
      <c r="J9" s="4"/>
      <c r="K9" s="4"/>
      <c r="L9" s="4"/>
      <c r="M9" s="4"/>
      <c r="N9" s="4">
        <v>0</v>
      </c>
      <c r="O9" s="4"/>
      <c r="P9" s="4"/>
      <c r="Q9" s="4"/>
      <c r="R9" s="4">
        <v>2</v>
      </c>
      <c r="S9" s="4"/>
      <c r="T9" s="4"/>
      <c r="U9" s="4"/>
      <c r="V9" s="4"/>
      <c r="W9" s="3"/>
      <c r="X9" s="3"/>
      <c r="Y9" s="16">
        <f t="shared" si="0"/>
        <v>1200</v>
      </c>
      <c r="Z9" s="9">
        <v>10.87138</v>
      </c>
      <c r="AA9" s="9">
        <f t="shared" si="2"/>
        <v>13045.656000000001</v>
      </c>
    </row>
    <row r="10" spans="1:27" x14ac:dyDescent="0.25">
      <c r="A10" s="90"/>
      <c r="B10" s="73"/>
      <c r="C10" s="3">
        <v>40</v>
      </c>
      <c r="D10" s="17" t="s">
        <v>63</v>
      </c>
      <c r="E10" s="15">
        <f t="shared" si="1"/>
        <v>30</v>
      </c>
      <c r="F10" s="4">
        <v>19</v>
      </c>
      <c r="G10" s="4"/>
      <c r="H10" s="4">
        <v>1</v>
      </c>
      <c r="I10" s="4">
        <v>4</v>
      </c>
      <c r="J10" s="4"/>
      <c r="K10" s="4"/>
      <c r="L10" s="4"/>
      <c r="M10" s="4">
        <v>1</v>
      </c>
      <c r="N10" s="4">
        <v>1</v>
      </c>
      <c r="O10" s="4"/>
      <c r="P10" s="4"/>
      <c r="Q10" s="4">
        <v>1</v>
      </c>
      <c r="R10" s="4">
        <v>2</v>
      </c>
      <c r="S10" s="4">
        <v>1</v>
      </c>
      <c r="T10" s="4"/>
      <c r="U10" s="4"/>
      <c r="V10" s="4"/>
      <c r="W10" s="3"/>
      <c r="X10" s="3"/>
      <c r="Y10" s="16">
        <f t="shared" si="0"/>
        <v>1200</v>
      </c>
      <c r="Z10" s="9">
        <v>108.71666999999999</v>
      </c>
      <c r="AA10" s="9">
        <f t="shared" si="2"/>
        <v>130460.00399999999</v>
      </c>
    </row>
    <row r="11" spans="1:27" x14ac:dyDescent="0.25">
      <c r="A11" s="90"/>
      <c r="B11" s="73"/>
      <c r="C11" s="3">
        <v>40</v>
      </c>
      <c r="D11" s="17" t="s">
        <v>64</v>
      </c>
      <c r="E11" s="15">
        <f t="shared" si="1"/>
        <v>30</v>
      </c>
      <c r="F11" s="4">
        <v>9</v>
      </c>
      <c r="G11" s="4"/>
      <c r="H11" s="4"/>
      <c r="I11" s="4">
        <v>18</v>
      </c>
      <c r="J11" s="4"/>
      <c r="K11" s="4"/>
      <c r="L11" s="4"/>
      <c r="M11" s="4"/>
      <c r="N11" s="4">
        <v>1</v>
      </c>
      <c r="O11" s="4"/>
      <c r="P11" s="4"/>
      <c r="Q11" s="4"/>
      <c r="R11" s="4">
        <v>2</v>
      </c>
      <c r="S11" s="4"/>
      <c r="T11" s="4"/>
      <c r="U11" s="4"/>
      <c r="V11" s="4"/>
      <c r="W11" s="3"/>
      <c r="X11" s="3"/>
      <c r="Y11" s="16">
        <f t="shared" si="0"/>
        <v>1200</v>
      </c>
      <c r="Z11" s="9">
        <v>108.71666999999999</v>
      </c>
      <c r="AA11" s="9">
        <f t="shared" si="2"/>
        <v>130460.00399999999</v>
      </c>
    </row>
    <row r="12" spans="1:27" x14ac:dyDescent="0.25">
      <c r="A12" s="90"/>
      <c r="B12" s="73"/>
      <c r="C12" s="3">
        <v>40</v>
      </c>
      <c r="D12" s="17" t="s">
        <v>51</v>
      </c>
      <c r="E12" s="15">
        <f t="shared" si="1"/>
        <v>30</v>
      </c>
      <c r="F12" s="4">
        <v>19</v>
      </c>
      <c r="G12" s="4"/>
      <c r="H12" s="4">
        <v>1</v>
      </c>
      <c r="I12" s="4">
        <v>8</v>
      </c>
      <c r="J12" s="4"/>
      <c r="K12" s="4"/>
      <c r="L12" s="4"/>
      <c r="M12" s="4"/>
      <c r="N12" s="4"/>
      <c r="O12" s="4"/>
      <c r="P12" s="4"/>
      <c r="Q12" s="4">
        <v>1</v>
      </c>
      <c r="R12" s="4">
        <v>1</v>
      </c>
      <c r="S12" s="4"/>
      <c r="T12" s="4"/>
      <c r="U12" s="4"/>
      <c r="V12" s="4"/>
      <c r="W12" s="3"/>
      <c r="X12" s="3"/>
      <c r="Y12" s="16">
        <f t="shared" si="0"/>
        <v>1200</v>
      </c>
      <c r="Z12" s="9">
        <v>10.87138</v>
      </c>
      <c r="AA12" s="9">
        <f t="shared" si="2"/>
        <v>13045.656000000001</v>
      </c>
    </row>
    <row r="13" spans="1:27" x14ac:dyDescent="0.25">
      <c r="A13" s="91"/>
      <c r="B13" s="74"/>
      <c r="C13" s="3">
        <v>40</v>
      </c>
      <c r="D13" s="17" t="s">
        <v>52</v>
      </c>
      <c r="E13" s="15">
        <f t="shared" si="1"/>
        <v>30</v>
      </c>
      <c r="F13" s="4">
        <v>25</v>
      </c>
      <c r="G13" s="4"/>
      <c r="H13" s="4">
        <v>1</v>
      </c>
      <c r="I13" s="4">
        <v>2</v>
      </c>
      <c r="J13" s="4"/>
      <c r="K13" s="4"/>
      <c r="L13" s="4"/>
      <c r="M13" s="4"/>
      <c r="N13" s="4"/>
      <c r="O13" s="4"/>
      <c r="P13" s="4"/>
      <c r="Q13" s="4"/>
      <c r="R13" s="4">
        <v>1</v>
      </c>
      <c r="S13" s="4">
        <v>1</v>
      </c>
      <c r="T13" s="4"/>
      <c r="U13" s="4"/>
      <c r="V13" s="4"/>
      <c r="W13" s="3"/>
      <c r="X13" s="3"/>
      <c r="Y13" s="16">
        <f t="shared" si="0"/>
        <v>1200</v>
      </c>
      <c r="Z13" s="9">
        <v>10.87138</v>
      </c>
      <c r="AA13" s="9">
        <f t="shared" si="2"/>
        <v>13045.656000000001</v>
      </c>
    </row>
    <row r="14" spans="1:27" ht="31.5" x14ac:dyDescent="0.25">
      <c r="A14" s="92">
        <v>3</v>
      </c>
      <c r="B14" s="72" t="s">
        <v>39</v>
      </c>
      <c r="C14" s="3">
        <v>72</v>
      </c>
      <c r="D14" s="17" t="s">
        <v>65</v>
      </c>
      <c r="E14" s="15">
        <f t="shared" si="1"/>
        <v>30</v>
      </c>
      <c r="F14" s="4">
        <v>23</v>
      </c>
      <c r="G14" s="4">
        <v>1</v>
      </c>
      <c r="H14" s="4"/>
      <c r="I14" s="4">
        <v>1</v>
      </c>
      <c r="J14" s="4"/>
      <c r="K14" s="4"/>
      <c r="L14" s="4"/>
      <c r="M14" s="4"/>
      <c r="N14" s="4">
        <v>1</v>
      </c>
      <c r="O14" s="4"/>
      <c r="P14" s="4"/>
      <c r="Q14" s="4"/>
      <c r="R14" s="4"/>
      <c r="S14" s="4">
        <v>1</v>
      </c>
      <c r="T14" s="4"/>
      <c r="U14" s="4"/>
      <c r="V14" s="4">
        <v>3</v>
      </c>
      <c r="W14" s="3"/>
      <c r="X14" s="3"/>
      <c r="Y14" s="16">
        <f t="shared" si="0"/>
        <v>2160</v>
      </c>
      <c r="Z14" s="9">
        <v>27.18056</v>
      </c>
      <c r="AA14" s="9">
        <f t="shared" si="2"/>
        <v>58710.009599999998</v>
      </c>
    </row>
    <row r="15" spans="1:27" ht="31.5" x14ac:dyDescent="0.25">
      <c r="A15" s="91"/>
      <c r="B15" s="74"/>
      <c r="C15" s="3">
        <v>72</v>
      </c>
      <c r="D15" s="17" t="s">
        <v>66</v>
      </c>
      <c r="E15" s="15">
        <f t="shared" si="1"/>
        <v>30</v>
      </c>
      <c r="F15" s="4">
        <v>23</v>
      </c>
      <c r="G15" s="4">
        <v>2</v>
      </c>
      <c r="H15" s="4"/>
      <c r="I15" s="4"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4</v>
      </c>
      <c r="W15" s="3"/>
      <c r="X15" s="3"/>
      <c r="Y15" s="16">
        <f t="shared" si="0"/>
        <v>2160</v>
      </c>
      <c r="Z15" s="9">
        <v>27.18056</v>
      </c>
      <c r="AA15" s="9">
        <f t="shared" si="2"/>
        <v>58710.009599999998</v>
      </c>
    </row>
    <row r="16" spans="1:27" ht="31.5" x14ac:dyDescent="0.25">
      <c r="A16" s="18">
        <v>4</v>
      </c>
      <c r="B16" s="19" t="s">
        <v>40</v>
      </c>
      <c r="C16" s="3">
        <v>72</v>
      </c>
      <c r="D16" s="17" t="s">
        <v>71</v>
      </c>
      <c r="E16" s="15">
        <f t="shared" si="1"/>
        <v>12</v>
      </c>
      <c r="F16" s="4">
        <v>8</v>
      </c>
      <c r="G16" s="4"/>
      <c r="H16" s="4"/>
      <c r="I16" s="4"/>
      <c r="J16" s="4"/>
      <c r="K16" s="4">
        <v>2</v>
      </c>
      <c r="L16" s="4"/>
      <c r="M16" s="4"/>
      <c r="N16" s="4"/>
      <c r="O16" s="4"/>
      <c r="P16" s="4"/>
      <c r="Q16" s="4">
        <v>1</v>
      </c>
      <c r="R16" s="4"/>
      <c r="S16" s="4">
        <v>1</v>
      </c>
      <c r="T16" s="4"/>
      <c r="U16" s="4"/>
      <c r="V16" s="4"/>
      <c r="W16" s="3"/>
      <c r="X16" s="3"/>
      <c r="Y16" s="16">
        <f t="shared" si="0"/>
        <v>864</v>
      </c>
      <c r="Z16" s="9">
        <v>10.87138</v>
      </c>
      <c r="AA16" s="9">
        <f t="shared" si="2"/>
        <v>9392.8723200000004</v>
      </c>
    </row>
    <row r="17" spans="1:27" ht="47.25" x14ac:dyDescent="0.25">
      <c r="A17" s="49">
        <v>5</v>
      </c>
      <c r="B17" s="51" t="s">
        <v>41</v>
      </c>
      <c r="C17" s="17">
        <v>72</v>
      </c>
      <c r="D17" s="17" t="s">
        <v>72</v>
      </c>
      <c r="E17" s="52">
        <f t="shared" si="1"/>
        <v>43</v>
      </c>
      <c r="F17" s="4">
        <v>23</v>
      </c>
      <c r="G17" s="4"/>
      <c r="H17" s="4">
        <v>5</v>
      </c>
      <c r="I17" s="4">
        <v>3</v>
      </c>
      <c r="J17" s="4"/>
      <c r="K17" s="4">
        <v>8</v>
      </c>
      <c r="L17" s="4">
        <v>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17"/>
      <c r="X17" s="17"/>
      <c r="Y17" s="31">
        <f t="shared" si="0"/>
        <v>3096</v>
      </c>
      <c r="Z17" s="9">
        <v>10.87138</v>
      </c>
      <c r="AA17" s="9">
        <f t="shared" si="2"/>
        <v>33657.792480000004</v>
      </c>
    </row>
    <row r="18" spans="1:27" x14ac:dyDescent="0.25">
      <c r="A18" s="92">
        <v>6</v>
      </c>
      <c r="B18" s="72" t="s">
        <v>42</v>
      </c>
      <c r="C18" s="3">
        <v>72</v>
      </c>
      <c r="D18" s="17" t="s">
        <v>73</v>
      </c>
      <c r="E18" s="15">
        <f t="shared" si="1"/>
        <v>30</v>
      </c>
      <c r="F18" s="4">
        <v>22</v>
      </c>
      <c r="G18" s="4"/>
      <c r="H18" s="4">
        <v>1</v>
      </c>
      <c r="I18" s="4">
        <v>2</v>
      </c>
      <c r="J18" s="4"/>
      <c r="K18" s="4"/>
      <c r="L18" s="4">
        <v>4</v>
      </c>
      <c r="M18" s="4"/>
      <c r="N18" s="4"/>
      <c r="O18" s="4"/>
      <c r="P18" s="4"/>
      <c r="Q18" s="4"/>
      <c r="R18" s="4"/>
      <c r="S18" s="4">
        <v>1</v>
      </c>
      <c r="T18" s="4"/>
      <c r="U18" s="4"/>
      <c r="V18" s="4"/>
      <c r="W18" s="3"/>
      <c r="X18" s="3"/>
      <c r="Y18" s="16">
        <f t="shared" si="0"/>
        <v>2160</v>
      </c>
      <c r="Z18" s="9">
        <v>10.87138</v>
      </c>
      <c r="AA18" s="9">
        <f t="shared" si="2"/>
        <v>23482.180800000002</v>
      </c>
    </row>
    <row r="19" spans="1:27" x14ac:dyDescent="0.25">
      <c r="A19" s="90"/>
      <c r="B19" s="73"/>
      <c r="C19" s="3">
        <v>72</v>
      </c>
      <c r="D19" s="17" t="s">
        <v>74</v>
      </c>
      <c r="E19" s="15">
        <f t="shared" si="1"/>
        <v>30</v>
      </c>
      <c r="F19" s="4">
        <v>23</v>
      </c>
      <c r="G19" s="4"/>
      <c r="H19" s="4">
        <v>1</v>
      </c>
      <c r="I19" s="4">
        <v>2</v>
      </c>
      <c r="J19" s="4"/>
      <c r="K19" s="4"/>
      <c r="L19" s="4">
        <v>3</v>
      </c>
      <c r="M19" s="4"/>
      <c r="N19" s="4"/>
      <c r="O19" s="4"/>
      <c r="P19" s="4"/>
      <c r="Q19" s="4">
        <v>1</v>
      </c>
      <c r="R19" s="4"/>
      <c r="S19" s="4"/>
      <c r="T19" s="4"/>
      <c r="U19" s="4"/>
      <c r="V19" s="4"/>
      <c r="W19" s="3"/>
      <c r="X19" s="3"/>
      <c r="Y19" s="16">
        <f t="shared" si="0"/>
        <v>2160</v>
      </c>
      <c r="Z19" s="9">
        <v>10.87138</v>
      </c>
      <c r="AA19" s="9">
        <f t="shared" si="2"/>
        <v>23482.180800000002</v>
      </c>
    </row>
    <row r="20" spans="1:27" x14ac:dyDescent="0.25">
      <c r="A20" s="91"/>
      <c r="B20" s="74"/>
      <c r="C20" s="3">
        <v>72</v>
      </c>
      <c r="D20" s="17" t="s">
        <v>75</v>
      </c>
      <c r="E20" s="15">
        <f t="shared" si="1"/>
        <v>30</v>
      </c>
      <c r="F20" s="4">
        <v>25</v>
      </c>
      <c r="G20" s="4"/>
      <c r="H20" s="4"/>
      <c r="I20" s="4">
        <v>2</v>
      </c>
      <c r="J20" s="4"/>
      <c r="K20" s="4"/>
      <c r="L20" s="4">
        <v>2</v>
      </c>
      <c r="M20" s="4"/>
      <c r="N20" s="4"/>
      <c r="O20" s="4"/>
      <c r="P20" s="4"/>
      <c r="Q20" s="4"/>
      <c r="R20" s="4"/>
      <c r="S20" s="4">
        <v>1</v>
      </c>
      <c r="T20" s="4"/>
      <c r="U20" s="4"/>
      <c r="V20" s="4"/>
      <c r="W20" s="3"/>
      <c r="X20" s="3"/>
      <c r="Y20" s="16">
        <f t="shared" si="0"/>
        <v>2160</v>
      </c>
      <c r="Z20" s="9">
        <v>10.87138</v>
      </c>
      <c r="AA20" s="9">
        <f t="shared" si="2"/>
        <v>23482.180800000002</v>
      </c>
    </row>
    <row r="21" spans="1:27" ht="32.25" thickBot="1" x14ac:dyDescent="0.3">
      <c r="A21" s="20">
        <v>7</v>
      </c>
      <c r="B21" s="21" t="s">
        <v>43</v>
      </c>
      <c r="C21" s="22">
        <v>72</v>
      </c>
      <c r="D21" s="22" t="s">
        <v>76</v>
      </c>
      <c r="E21" s="23">
        <f t="shared" si="1"/>
        <v>20</v>
      </c>
      <c r="F21" s="24">
        <v>12</v>
      </c>
      <c r="G21" s="24"/>
      <c r="H21" s="24"/>
      <c r="I21" s="24">
        <v>8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2"/>
      <c r="X21" s="22"/>
      <c r="Y21" s="25">
        <f t="shared" si="0"/>
        <v>1440</v>
      </c>
      <c r="Z21" s="9">
        <v>27.18056</v>
      </c>
      <c r="AA21" s="9">
        <f t="shared" si="2"/>
        <v>39140.006399999998</v>
      </c>
    </row>
    <row r="22" spans="1:27" s="27" customFormat="1" ht="16.5" thickBot="1" x14ac:dyDescent="0.3">
      <c r="A22" s="102" t="s">
        <v>4</v>
      </c>
      <c r="B22" s="103"/>
      <c r="C22" s="103"/>
      <c r="D22" s="104"/>
      <c r="E22" s="26">
        <f>SUM(E7:E21)</f>
        <v>435</v>
      </c>
      <c r="F22" s="26">
        <f t="shared" ref="F22:Y22" si="3">SUM(F7:F21)</f>
        <v>273</v>
      </c>
      <c r="G22" s="26">
        <f t="shared" si="3"/>
        <v>3</v>
      </c>
      <c r="H22" s="26">
        <f t="shared" si="3"/>
        <v>14</v>
      </c>
      <c r="I22" s="26">
        <f t="shared" si="3"/>
        <v>75</v>
      </c>
      <c r="J22" s="26">
        <f t="shared" si="3"/>
        <v>0</v>
      </c>
      <c r="K22" s="26">
        <f t="shared" si="3"/>
        <v>16</v>
      </c>
      <c r="L22" s="26">
        <f t="shared" si="3"/>
        <v>18</v>
      </c>
      <c r="M22" s="26">
        <f t="shared" si="3"/>
        <v>2</v>
      </c>
      <c r="N22" s="26">
        <f t="shared" si="3"/>
        <v>3</v>
      </c>
      <c r="O22" s="26">
        <f t="shared" si="3"/>
        <v>0</v>
      </c>
      <c r="P22" s="26">
        <f t="shared" si="3"/>
        <v>0</v>
      </c>
      <c r="Q22" s="26">
        <f t="shared" si="3"/>
        <v>6</v>
      </c>
      <c r="R22" s="26">
        <f t="shared" si="3"/>
        <v>11</v>
      </c>
      <c r="S22" s="26">
        <f t="shared" si="3"/>
        <v>7</v>
      </c>
      <c r="T22" s="26">
        <f t="shared" si="3"/>
        <v>0</v>
      </c>
      <c r="U22" s="26">
        <f t="shared" si="3"/>
        <v>0</v>
      </c>
      <c r="V22" s="26">
        <f t="shared" si="3"/>
        <v>7</v>
      </c>
      <c r="W22" s="26">
        <f t="shared" si="3"/>
        <v>0</v>
      </c>
      <c r="X22" s="26">
        <f t="shared" si="3"/>
        <v>0</v>
      </c>
      <c r="Y22" s="26">
        <f t="shared" si="3"/>
        <v>26520</v>
      </c>
      <c r="AA22" s="9"/>
    </row>
    <row r="23" spans="1:27" ht="16.5" thickBot="1" x14ac:dyDescent="0.3">
      <c r="A23" s="96" t="s">
        <v>19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113"/>
    </row>
    <row r="24" spans="1:27" ht="63" x14ac:dyDescent="0.25">
      <c r="A24" s="28">
        <v>8</v>
      </c>
      <c r="B24" s="19" t="s">
        <v>57</v>
      </c>
      <c r="C24" s="29">
        <v>550</v>
      </c>
      <c r="D24" s="3" t="s">
        <v>77</v>
      </c>
      <c r="E24" s="15">
        <f>SUM(F24:X24)</f>
        <v>30</v>
      </c>
      <c r="F24" s="30">
        <v>10</v>
      </c>
      <c r="G24" s="30">
        <v>1</v>
      </c>
      <c r="H24" s="30">
        <v>5</v>
      </c>
      <c r="I24" s="30">
        <v>6</v>
      </c>
      <c r="J24" s="30"/>
      <c r="K24" s="30">
        <v>6</v>
      </c>
      <c r="L24" s="30"/>
      <c r="M24" s="30"/>
      <c r="N24" s="30"/>
      <c r="O24" s="30"/>
      <c r="P24" s="30"/>
      <c r="Q24" s="30"/>
      <c r="R24" s="30"/>
      <c r="S24" s="30">
        <v>2</v>
      </c>
      <c r="T24" s="30"/>
      <c r="U24" s="30"/>
      <c r="V24" s="30"/>
      <c r="W24" s="3"/>
      <c r="X24" s="3"/>
      <c r="Y24" s="16">
        <f t="shared" ref="Y24:Y31" si="4">E24*C24</f>
        <v>16500</v>
      </c>
      <c r="Z24" s="9">
        <v>26.261199999999999</v>
      </c>
      <c r="AA24" s="9">
        <f t="shared" si="2"/>
        <v>433309.8</v>
      </c>
    </row>
    <row r="25" spans="1:27" ht="31.5" x14ac:dyDescent="0.25">
      <c r="A25" s="92">
        <v>9</v>
      </c>
      <c r="B25" s="72" t="s">
        <v>49</v>
      </c>
      <c r="C25" s="1">
        <v>250</v>
      </c>
      <c r="D25" s="17" t="s">
        <v>78</v>
      </c>
      <c r="E25" s="15">
        <f t="shared" ref="E25:E31" si="5">SUM(F25:X25)</f>
        <v>30</v>
      </c>
      <c r="F25" s="4">
        <v>15</v>
      </c>
      <c r="G25" s="4">
        <v>2</v>
      </c>
      <c r="H25" s="4">
        <v>2</v>
      </c>
      <c r="I25" s="4">
        <v>4</v>
      </c>
      <c r="J25" s="4"/>
      <c r="K25" s="4">
        <v>4</v>
      </c>
      <c r="L25" s="4"/>
      <c r="M25" s="4"/>
      <c r="N25" s="4"/>
      <c r="O25" s="4"/>
      <c r="P25" s="4"/>
      <c r="Q25" s="4">
        <v>1</v>
      </c>
      <c r="R25" s="4">
        <v>1</v>
      </c>
      <c r="S25" s="4">
        <v>1</v>
      </c>
      <c r="T25" s="4"/>
      <c r="U25" s="4"/>
      <c r="V25" s="4"/>
      <c r="W25" s="17"/>
      <c r="X25" s="17"/>
      <c r="Y25" s="31">
        <f t="shared" si="4"/>
        <v>7500</v>
      </c>
      <c r="Z25" s="9">
        <v>26.261199999999999</v>
      </c>
      <c r="AA25" s="9">
        <f t="shared" si="2"/>
        <v>196959</v>
      </c>
    </row>
    <row r="26" spans="1:27" ht="31.5" x14ac:dyDescent="0.25">
      <c r="A26" s="90"/>
      <c r="B26" s="73"/>
      <c r="C26" s="1">
        <v>250</v>
      </c>
      <c r="D26" s="17" t="s">
        <v>79</v>
      </c>
      <c r="E26" s="15">
        <f t="shared" si="5"/>
        <v>30</v>
      </c>
      <c r="F26" s="4">
        <v>19</v>
      </c>
      <c r="G26" s="4">
        <v>2</v>
      </c>
      <c r="H26" s="4">
        <v>1</v>
      </c>
      <c r="I26" s="4">
        <v>3</v>
      </c>
      <c r="J26" s="4"/>
      <c r="K26" s="4">
        <v>3</v>
      </c>
      <c r="L26" s="4"/>
      <c r="M26" s="4"/>
      <c r="N26" s="4"/>
      <c r="O26" s="4"/>
      <c r="P26" s="4"/>
      <c r="Q26" s="4"/>
      <c r="R26" s="4"/>
      <c r="S26" s="4">
        <v>2</v>
      </c>
      <c r="T26" s="4"/>
      <c r="U26" s="4"/>
      <c r="V26" s="4"/>
      <c r="W26" s="17"/>
      <c r="X26" s="17"/>
      <c r="Y26" s="31">
        <f t="shared" si="4"/>
        <v>7500</v>
      </c>
      <c r="Z26" s="9">
        <v>26.261199999999999</v>
      </c>
      <c r="AA26" s="9">
        <f t="shared" si="2"/>
        <v>196959</v>
      </c>
    </row>
    <row r="27" spans="1:27" ht="31.5" x14ac:dyDescent="0.25">
      <c r="A27" s="90"/>
      <c r="B27" s="73"/>
      <c r="C27" s="1">
        <v>250</v>
      </c>
      <c r="D27" s="17" t="s">
        <v>80</v>
      </c>
      <c r="E27" s="15">
        <f t="shared" si="5"/>
        <v>30</v>
      </c>
      <c r="F27" s="4">
        <v>6</v>
      </c>
      <c r="G27" s="4">
        <v>1</v>
      </c>
      <c r="H27" s="4">
        <v>4</v>
      </c>
      <c r="I27" s="4">
        <v>9</v>
      </c>
      <c r="J27" s="4"/>
      <c r="K27" s="4">
        <v>9</v>
      </c>
      <c r="L27" s="4"/>
      <c r="M27" s="4"/>
      <c r="N27" s="4"/>
      <c r="O27" s="4"/>
      <c r="P27" s="4"/>
      <c r="Q27" s="4"/>
      <c r="R27" s="4"/>
      <c r="S27" s="4">
        <v>1</v>
      </c>
      <c r="T27" s="4"/>
      <c r="U27" s="4"/>
      <c r="V27" s="4"/>
      <c r="W27" s="17"/>
      <c r="X27" s="17"/>
      <c r="Y27" s="31">
        <f t="shared" si="4"/>
        <v>7500</v>
      </c>
      <c r="Z27" s="9">
        <v>26.261199999999999</v>
      </c>
      <c r="AA27" s="9">
        <f t="shared" si="2"/>
        <v>196959</v>
      </c>
    </row>
    <row r="28" spans="1:27" ht="31.5" x14ac:dyDescent="0.25">
      <c r="A28" s="91"/>
      <c r="B28" s="74"/>
      <c r="C28" s="1">
        <v>250</v>
      </c>
      <c r="D28" s="17" t="s">
        <v>81</v>
      </c>
      <c r="E28" s="15">
        <f t="shared" si="5"/>
        <v>30</v>
      </c>
      <c r="F28" s="4">
        <v>7</v>
      </c>
      <c r="G28" s="4">
        <v>1</v>
      </c>
      <c r="H28" s="4">
        <v>3</v>
      </c>
      <c r="I28" s="4">
        <v>9</v>
      </c>
      <c r="J28" s="4"/>
      <c r="K28" s="4">
        <v>9</v>
      </c>
      <c r="L28" s="4"/>
      <c r="M28" s="4"/>
      <c r="N28" s="4"/>
      <c r="O28" s="4"/>
      <c r="P28" s="4"/>
      <c r="Q28" s="4"/>
      <c r="R28" s="4"/>
      <c r="S28" s="4">
        <v>1</v>
      </c>
      <c r="T28" s="4"/>
      <c r="U28" s="4"/>
      <c r="V28" s="4"/>
      <c r="W28" s="17"/>
      <c r="X28" s="17"/>
      <c r="Y28" s="31">
        <f t="shared" si="4"/>
        <v>7500</v>
      </c>
      <c r="Z28" s="9">
        <v>26.261199999999999</v>
      </c>
      <c r="AA28" s="9">
        <f t="shared" si="2"/>
        <v>196959</v>
      </c>
    </row>
    <row r="29" spans="1:27" ht="47.25" x14ac:dyDescent="0.25">
      <c r="A29" s="18">
        <v>10</v>
      </c>
      <c r="B29" s="19" t="s">
        <v>50</v>
      </c>
      <c r="C29" s="1">
        <v>250</v>
      </c>
      <c r="D29" s="17" t="s">
        <v>82</v>
      </c>
      <c r="E29" s="15">
        <f t="shared" si="5"/>
        <v>30</v>
      </c>
      <c r="F29" s="4">
        <v>13</v>
      </c>
      <c r="G29" s="4">
        <v>1</v>
      </c>
      <c r="H29" s="4">
        <v>4</v>
      </c>
      <c r="I29" s="4">
        <v>2</v>
      </c>
      <c r="J29" s="4"/>
      <c r="K29" s="4">
        <v>5</v>
      </c>
      <c r="L29" s="4"/>
      <c r="M29" s="4"/>
      <c r="N29" s="4"/>
      <c r="O29" s="4"/>
      <c r="P29" s="4"/>
      <c r="Q29" s="4">
        <v>1</v>
      </c>
      <c r="R29" s="4">
        <v>4</v>
      </c>
      <c r="S29" s="4"/>
      <c r="T29" s="4"/>
      <c r="U29" s="4"/>
      <c r="V29" s="4"/>
      <c r="W29" s="17"/>
      <c r="X29" s="17"/>
      <c r="Y29" s="31">
        <f t="shared" si="4"/>
        <v>7500</v>
      </c>
      <c r="Z29" s="9">
        <v>26.261199999999999</v>
      </c>
      <c r="AA29" s="9">
        <f t="shared" si="2"/>
        <v>196959</v>
      </c>
    </row>
    <row r="30" spans="1:27" ht="31.5" x14ac:dyDescent="0.25">
      <c r="A30" s="92">
        <v>11</v>
      </c>
      <c r="B30" s="72" t="s">
        <v>9</v>
      </c>
      <c r="C30" s="1">
        <v>250</v>
      </c>
      <c r="D30" s="17" t="s">
        <v>86</v>
      </c>
      <c r="E30" s="15">
        <f t="shared" si="5"/>
        <v>22</v>
      </c>
      <c r="F30" s="4">
        <v>3</v>
      </c>
      <c r="G30" s="4">
        <v>2</v>
      </c>
      <c r="H30" s="4">
        <v>2</v>
      </c>
      <c r="I30" s="4">
        <v>2</v>
      </c>
      <c r="J30" s="4">
        <v>1</v>
      </c>
      <c r="K30" s="4">
        <v>4</v>
      </c>
      <c r="L30" s="4"/>
      <c r="M30" s="4"/>
      <c r="N30" s="4"/>
      <c r="O30" s="4"/>
      <c r="P30" s="4">
        <v>1</v>
      </c>
      <c r="Q30" s="4"/>
      <c r="R30" s="4">
        <v>1</v>
      </c>
      <c r="S30" s="4">
        <v>1</v>
      </c>
      <c r="T30" s="4">
        <v>2</v>
      </c>
      <c r="U30" s="4">
        <v>1</v>
      </c>
      <c r="V30" s="4"/>
      <c r="W30" s="3">
        <v>1</v>
      </c>
      <c r="X30" s="3">
        <v>1</v>
      </c>
      <c r="Y30" s="31">
        <f t="shared" si="4"/>
        <v>5500</v>
      </c>
      <c r="Z30" s="9">
        <v>26.261199999999999</v>
      </c>
      <c r="AA30" s="9">
        <f t="shared" si="2"/>
        <v>144436.6</v>
      </c>
    </row>
    <row r="31" spans="1:27" ht="32.25" thickBot="1" x14ac:dyDescent="0.3">
      <c r="A31" s="117"/>
      <c r="B31" s="114"/>
      <c r="C31" s="1">
        <v>250</v>
      </c>
      <c r="D31" s="17" t="s">
        <v>87</v>
      </c>
      <c r="E31" s="15">
        <f t="shared" si="5"/>
        <v>21</v>
      </c>
      <c r="F31" s="4">
        <v>2</v>
      </c>
      <c r="G31" s="4">
        <v>1</v>
      </c>
      <c r="H31" s="4">
        <v>2</v>
      </c>
      <c r="I31" s="4">
        <v>3</v>
      </c>
      <c r="J31" s="4">
        <v>2</v>
      </c>
      <c r="K31" s="4">
        <v>4</v>
      </c>
      <c r="L31" s="4"/>
      <c r="M31" s="4"/>
      <c r="N31" s="4"/>
      <c r="O31" s="4"/>
      <c r="P31" s="4">
        <v>1</v>
      </c>
      <c r="Q31" s="4"/>
      <c r="R31" s="4">
        <v>1</v>
      </c>
      <c r="S31" s="4"/>
      <c r="T31" s="4">
        <v>1</v>
      </c>
      <c r="U31" s="4">
        <v>2</v>
      </c>
      <c r="V31" s="4"/>
      <c r="W31" s="3">
        <v>1</v>
      </c>
      <c r="X31" s="3">
        <v>1</v>
      </c>
      <c r="Y31" s="31">
        <f t="shared" si="4"/>
        <v>5250</v>
      </c>
      <c r="Z31" s="9">
        <v>26.261199999999999</v>
      </c>
      <c r="AA31" s="9">
        <f t="shared" si="2"/>
        <v>137871.29999999999</v>
      </c>
    </row>
    <row r="32" spans="1:27" ht="16.5" thickBot="1" x14ac:dyDescent="0.3">
      <c r="A32" s="102" t="s">
        <v>4</v>
      </c>
      <c r="B32" s="103"/>
      <c r="C32" s="103"/>
      <c r="D32" s="104"/>
      <c r="E32" s="26">
        <f>SUM(E24:E31)</f>
        <v>223</v>
      </c>
      <c r="F32" s="26">
        <f t="shared" ref="F32:X32" si="6">SUM(F24:F31)</f>
        <v>75</v>
      </c>
      <c r="G32" s="26">
        <f t="shared" si="6"/>
        <v>11</v>
      </c>
      <c r="H32" s="26">
        <f t="shared" si="6"/>
        <v>23</v>
      </c>
      <c r="I32" s="26">
        <f t="shared" si="6"/>
        <v>38</v>
      </c>
      <c r="J32" s="26">
        <f t="shared" si="6"/>
        <v>3</v>
      </c>
      <c r="K32" s="26">
        <f t="shared" si="6"/>
        <v>44</v>
      </c>
      <c r="L32" s="26">
        <f t="shared" si="6"/>
        <v>0</v>
      </c>
      <c r="M32" s="26">
        <f t="shared" si="6"/>
        <v>0</v>
      </c>
      <c r="N32" s="26">
        <f t="shared" si="6"/>
        <v>0</v>
      </c>
      <c r="O32" s="26">
        <f t="shared" si="6"/>
        <v>0</v>
      </c>
      <c r="P32" s="26">
        <f t="shared" si="6"/>
        <v>2</v>
      </c>
      <c r="Q32" s="26">
        <f t="shared" si="6"/>
        <v>2</v>
      </c>
      <c r="R32" s="26">
        <f t="shared" si="6"/>
        <v>7</v>
      </c>
      <c r="S32" s="26">
        <f t="shared" si="6"/>
        <v>8</v>
      </c>
      <c r="T32" s="26">
        <f t="shared" si="6"/>
        <v>3</v>
      </c>
      <c r="U32" s="26">
        <f t="shared" si="6"/>
        <v>3</v>
      </c>
      <c r="V32" s="26">
        <f t="shared" si="6"/>
        <v>0</v>
      </c>
      <c r="W32" s="26">
        <f t="shared" si="6"/>
        <v>2</v>
      </c>
      <c r="X32" s="26">
        <f t="shared" si="6"/>
        <v>2</v>
      </c>
      <c r="Y32" s="26">
        <f>SUM(Y24:Y31)</f>
        <v>64750</v>
      </c>
    </row>
    <row r="33" spans="1:27" ht="38.25" customHeight="1" thickBot="1" x14ac:dyDescent="0.3">
      <c r="A33" s="96" t="s">
        <v>15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13"/>
    </row>
    <row r="34" spans="1:27" ht="31.5" x14ac:dyDescent="0.25">
      <c r="A34" s="116">
        <v>12</v>
      </c>
      <c r="B34" s="115" t="s">
        <v>10</v>
      </c>
      <c r="C34" s="53">
        <v>414</v>
      </c>
      <c r="D34" s="60" t="s">
        <v>88</v>
      </c>
      <c r="E34" s="61">
        <f t="shared" ref="E34:E41" si="7">SUM(F34:X34)</f>
        <v>30</v>
      </c>
      <c r="F34" s="55">
        <v>26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>
        <v>1</v>
      </c>
      <c r="R34" s="55"/>
      <c r="S34" s="55">
        <v>3</v>
      </c>
      <c r="T34" s="55"/>
      <c r="U34" s="55"/>
      <c r="V34" s="55"/>
      <c r="W34" s="55"/>
      <c r="X34" s="55"/>
      <c r="Y34" s="56">
        <f t="shared" ref="Y34:Y44" si="8">E34*C34</f>
        <v>12420</v>
      </c>
      <c r="Z34" s="9">
        <v>112.69082</v>
      </c>
      <c r="AA34" s="9">
        <f t="shared" si="2"/>
        <v>1399619.9844</v>
      </c>
    </row>
    <row r="35" spans="1:27" ht="31.5" x14ac:dyDescent="0.25">
      <c r="A35" s="90"/>
      <c r="B35" s="110"/>
      <c r="C35" s="17">
        <v>414</v>
      </c>
      <c r="D35" s="33" t="s">
        <v>89</v>
      </c>
      <c r="E35" s="34">
        <f t="shared" si="7"/>
        <v>29</v>
      </c>
      <c r="F35" s="4">
        <v>27</v>
      </c>
      <c r="G35" s="17"/>
      <c r="H35" s="35"/>
      <c r="I35" s="35"/>
      <c r="J35" s="35"/>
      <c r="K35" s="35"/>
      <c r="L35" s="35"/>
      <c r="M35" s="35"/>
      <c r="N35" s="35"/>
      <c r="O35" s="35"/>
      <c r="P35" s="35"/>
      <c r="Q35" s="1"/>
      <c r="R35" s="35"/>
      <c r="S35" s="35">
        <v>2</v>
      </c>
      <c r="T35" s="17"/>
      <c r="U35" s="36"/>
      <c r="V35" s="35"/>
      <c r="W35" s="36"/>
      <c r="X35" s="35"/>
      <c r="Y35" s="16">
        <f t="shared" si="8"/>
        <v>12006</v>
      </c>
      <c r="Z35" s="9">
        <v>112.69082</v>
      </c>
      <c r="AA35" s="9">
        <f t="shared" si="2"/>
        <v>1352965.98492</v>
      </c>
    </row>
    <row r="36" spans="1:27" ht="31.5" x14ac:dyDescent="0.25">
      <c r="A36" s="90"/>
      <c r="B36" s="110"/>
      <c r="C36" s="17">
        <v>414</v>
      </c>
      <c r="D36" s="33" t="s">
        <v>90</v>
      </c>
      <c r="E36" s="34">
        <f t="shared" si="7"/>
        <v>30</v>
      </c>
      <c r="F36" s="4">
        <v>27</v>
      </c>
      <c r="G36" s="17"/>
      <c r="H36" s="35"/>
      <c r="I36" s="35"/>
      <c r="J36" s="35"/>
      <c r="K36" s="35"/>
      <c r="L36" s="35"/>
      <c r="M36" s="35"/>
      <c r="N36" s="35"/>
      <c r="O36" s="35"/>
      <c r="P36" s="35"/>
      <c r="Q36" s="1">
        <v>1</v>
      </c>
      <c r="R36" s="35"/>
      <c r="S36" s="35">
        <v>2</v>
      </c>
      <c r="T36" s="17"/>
      <c r="U36" s="36"/>
      <c r="V36" s="35"/>
      <c r="W36" s="36"/>
      <c r="X36" s="35"/>
      <c r="Y36" s="16">
        <f t="shared" si="8"/>
        <v>12420</v>
      </c>
      <c r="Z36" s="9">
        <v>112.69082</v>
      </c>
      <c r="AA36" s="9">
        <f t="shared" si="2"/>
        <v>1399619.9844</v>
      </c>
    </row>
    <row r="37" spans="1:27" ht="31.5" x14ac:dyDescent="0.25">
      <c r="A37" s="90"/>
      <c r="B37" s="110"/>
      <c r="C37" s="17">
        <v>414</v>
      </c>
      <c r="D37" s="33" t="s">
        <v>91</v>
      </c>
      <c r="E37" s="34">
        <f t="shared" si="7"/>
        <v>29</v>
      </c>
      <c r="F37" s="4">
        <v>27</v>
      </c>
      <c r="G37" s="17"/>
      <c r="H37" s="35"/>
      <c r="I37" s="35"/>
      <c r="J37" s="35"/>
      <c r="K37" s="35"/>
      <c r="L37" s="35"/>
      <c r="M37" s="35"/>
      <c r="N37" s="35"/>
      <c r="O37" s="35"/>
      <c r="P37" s="35"/>
      <c r="Q37" s="1"/>
      <c r="R37" s="35"/>
      <c r="S37" s="35">
        <v>2</v>
      </c>
      <c r="T37" s="17"/>
      <c r="U37" s="36"/>
      <c r="V37" s="35"/>
      <c r="W37" s="36"/>
      <c r="X37" s="35"/>
      <c r="Y37" s="16">
        <f t="shared" si="8"/>
        <v>12006</v>
      </c>
      <c r="Z37" s="9">
        <v>112.69082</v>
      </c>
      <c r="AA37" s="9">
        <f t="shared" si="2"/>
        <v>1352965.98492</v>
      </c>
    </row>
    <row r="38" spans="1:27" ht="31.5" x14ac:dyDescent="0.25">
      <c r="A38" s="90"/>
      <c r="B38" s="110"/>
      <c r="C38" s="17">
        <v>414</v>
      </c>
      <c r="D38" s="33" t="s">
        <v>92</v>
      </c>
      <c r="E38" s="34">
        <f t="shared" si="7"/>
        <v>30</v>
      </c>
      <c r="F38" s="4">
        <v>27</v>
      </c>
      <c r="G38" s="17"/>
      <c r="H38" s="35"/>
      <c r="I38" s="35"/>
      <c r="J38" s="35"/>
      <c r="K38" s="35"/>
      <c r="L38" s="35"/>
      <c r="M38" s="35"/>
      <c r="N38" s="35"/>
      <c r="O38" s="35"/>
      <c r="P38" s="35"/>
      <c r="Q38" s="1">
        <v>1</v>
      </c>
      <c r="R38" s="35"/>
      <c r="S38" s="35">
        <v>2</v>
      </c>
      <c r="T38" s="17"/>
      <c r="U38" s="36"/>
      <c r="V38" s="35"/>
      <c r="W38" s="36"/>
      <c r="X38" s="35"/>
      <c r="Y38" s="16">
        <f t="shared" si="8"/>
        <v>12420</v>
      </c>
      <c r="Z38" s="9">
        <v>112.69082</v>
      </c>
      <c r="AA38" s="9">
        <f t="shared" si="2"/>
        <v>1399619.9844</v>
      </c>
    </row>
    <row r="39" spans="1:27" ht="31.5" x14ac:dyDescent="0.25">
      <c r="A39" s="90"/>
      <c r="B39" s="110"/>
      <c r="C39" s="17">
        <v>414</v>
      </c>
      <c r="D39" s="33" t="s">
        <v>93</v>
      </c>
      <c r="E39" s="34">
        <f t="shared" si="7"/>
        <v>30</v>
      </c>
      <c r="F39" s="4">
        <v>28</v>
      </c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1"/>
      <c r="R39" s="35"/>
      <c r="S39" s="35">
        <v>2</v>
      </c>
      <c r="T39" s="17"/>
      <c r="U39" s="36"/>
      <c r="V39" s="35"/>
      <c r="W39" s="36"/>
      <c r="X39" s="35"/>
      <c r="Y39" s="16">
        <f t="shared" si="8"/>
        <v>12420</v>
      </c>
      <c r="Z39" s="9">
        <v>112.69082</v>
      </c>
      <c r="AA39" s="9">
        <f t="shared" si="2"/>
        <v>1399619.9844</v>
      </c>
    </row>
    <row r="40" spans="1:27" ht="31.5" x14ac:dyDescent="0.25">
      <c r="A40" s="90"/>
      <c r="B40" s="110"/>
      <c r="C40" s="17">
        <v>414</v>
      </c>
      <c r="D40" s="33" t="s">
        <v>94</v>
      </c>
      <c r="E40" s="34">
        <f t="shared" si="7"/>
        <v>30</v>
      </c>
      <c r="F40" s="4">
        <v>28</v>
      </c>
      <c r="G40" s="17"/>
      <c r="H40" s="35"/>
      <c r="I40" s="35"/>
      <c r="J40" s="35"/>
      <c r="K40" s="35"/>
      <c r="L40" s="35"/>
      <c r="M40" s="35"/>
      <c r="N40" s="35"/>
      <c r="O40" s="35"/>
      <c r="P40" s="35"/>
      <c r="Q40" s="1">
        <v>1</v>
      </c>
      <c r="R40" s="35"/>
      <c r="S40" s="35">
        <v>1</v>
      </c>
      <c r="T40" s="17"/>
      <c r="U40" s="36"/>
      <c r="V40" s="35"/>
      <c r="W40" s="36"/>
      <c r="X40" s="35"/>
      <c r="Y40" s="16">
        <f t="shared" si="8"/>
        <v>12420</v>
      </c>
      <c r="Z40" s="9">
        <v>112.69082</v>
      </c>
      <c r="AA40" s="9">
        <f t="shared" si="2"/>
        <v>1399619.9844</v>
      </c>
    </row>
    <row r="41" spans="1:27" ht="32.25" thickBot="1" x14ac:dyDescent="0.3">
      <c r="A41" s="117"/>
      <c r="B41" s="112"/>
      <c r="C41" s="62">
        <v>414</v>
      </c>
      <c r="D41" s="63" t="s">
        <v>95</v>
      </c>
      <c r="E41" s="64">
        <f t="shared" si="7"/>
        <v>30</v>
      </c>
      <c r="F41" s="65">
        <v>28</v>
      </c>
      <c r="G41" s="62"/>
      <c r="H41" s="66"/>
      <c r="I41" s="66"/>
      <c r="J41" s="66"/>
      <c r="K41" s="66"/>
      <c r="L41" s="66"/>
      <c r="M41" s="66"/>
      <c r="N41" s="66"/>
      <c r="O41" s="66"/>
      <c r="P41" s="66"/>
      <c r="Q41" s="67"/>
      <c r="R41" s="66"/>
      <c r="S41" s="66">
        <v>2</v>
      </c>
      <c r="T41" s="62"/>
      <c r="U41" s="68"/>
      <c r="V41" s="66"/>
      <c r="W41" s="68"/>
      <c r="X41" s="66"/>
      <c r="Y41" s="59">
        <f t="shared" si="8"/>
        <v>12420</v>
      </c>
      <c r="Z41" s="9">
        <v>112.69082</v>
      </c>
      <c r="AA41" s="9">
        <f t="shared" si="2"/>
        <v>1399619.9844</v>
      </c>
    </row>
    <row r="42" spans="1:27" s="58" customFormat="1" ht="31.5" x14ac:dyDescent="0.25">
      <c r="A42" s="90">
        <v>13</v>
      </c>
      <c r="B42" s="73" t="s">
        <v>130</v>
      </c>
      <c r="C42" s="29">
        <v>250</v>
      </c>
      <c r="D42" s="3" t="s">
        <v>83</v>
      </c>
      <c r="E42" s="15">
        <f t="shared" ref="E42:E44" si="9">SUM(F42:X42)</f>
        <v>30</v>
      </c>
      <c r="F42" s="30">
        <v>28</v>
      </c>
      <c r="G42" s="30"/>
      <c r="H42" s="30"/>
      <c r="I42" s="30">
        <v>1</v>
      </c>
      <c r="J42" s="30"/>
      <c r="K42" s="30"/>
      <c r="L42" s="30"/>
      <c r="M42" s="30"/>
      <c r="N42" s="30"/>
      <c r="O42" s="30"/>
      <c r="P42" s="30"/>
      <c r="Q42" s="30"/>
      <c r="R42" s="30"/>
      <c r="S42" s="30">
        <v>1</v>
      </c>
      <c r="T42" s="30"/>
      <c r="U42" s="30"/>
      <c r="V42" s="30"/>
      <c r="W42" s="3"/>
      <c r="X42" s="3"/>
      <c r="Y42" s="16">
        <f t="shared" si="8"/>
        <v>7500</v>
      </c>
      <c r="Z42" s="58">
        <v>26.261199999999999</v>
      </c>
      <c r="AA42" s="58">
        <f t="shared" ref="AA42:AA44" si="10">Z42*Y42</f>
        <v>196959</v>
      </c>
    </row>
    <row r="43" spans="1:27" s="58" customFormat="1" ht="31.5" x14ac:dyDescent="0.25">
      <c r="A43" s="90"/>
      <c r="B43" s="73"/>
      <c r="C43" s="1">
        <v>250</v>
      </c>
      <c r="D43" s="17" t="s">
        <v>84</v>
      </c>
      <c r="E43" s="15">
        <f t="shared" si="9"/>
        <v>30</v>
      </c>
      <c r="F43" s="4">
        <v>28</v>
      </c>
      <c r="G43" s="4"/>
      <c r="H43" s="4"/>
      <c r="I43" s="4">
        <v>1</v>
      </c>
      <c r="J43" s="4"/>
      <c r="K43" s="4"/>
      <c r="L43" s="4"/>
      <c r="M43" s="4"/>
      <c r="N43" s="4"/>
      <c r="O43" s="4"/>
      <c r="P43" s="4"/>
      <c r="Q43" s="4"/>
      <c r="R43" s="4"/>
      <c r="S43" s="4">
        <v>1</v>
      </c>
      <c r="T43" s="4"/>
      <c r="U43" s="4"/>
      <c r="V43" s="4"/>
      <c r="W43" s="3"/>
      <c r="X43" s="3"/>
      <c r="Y43" s="31">
        <f t="shared" si="8"/>
        <v>7500</v>
      </c>
      <c r="Z43" s="58">
        <v>26.261199999999999</v>
      </c>
      <c r="AA43" s="58">
        <f t="shared" si="10"/>
        <v>196959</v>
      </c>
    </row>
    <row r="44" spans="1:27" s="58" customFormat="1" ht="32.25" thickBot="1" x14ac:dyDescent="0.3">
      <c r="A44" s="91"/>
      <c r="B44" s="74"/>
      <c r="C44" s="1">
        <v>250</v>
      </c>
      <c r="D44" s="17" t="s">
        <v>85</v>
      </c>
      <c r="E44" s="15">
        <f t="shared" si="9"/>
        <v>30</v>
      </c>
      <c r="F44" s="4">
        <v>27</v>
      </c>
      <c r="G44" s="4"/>
      <c r="H44" s="4"/>
      <c r="I44" s="4">
        <v>2</v>
      </c>
      <c r="J44" s="4"/>
      <c r="K44" s="4"/>
      <c r="L44" s="4"/>
      <c r="M44" s="4"/>
      <c r="N44" s="4"/>
      <c r="O44" s="4"/>
      <c r="P44" s="4"/>
      <c r="Q44" s="4"/>
      <c r="R44" s="4"/>
      <c r="S44" s="4">
        <v>1</v>
      </c>
      <c r="T44" s="4"/>
      <c r="U44" s="4"/>
      <c r="V44" s="4"/>
      <c r="W44" s="3"/>
      <c r="X44" s="3"/>
      <c r="Y44" s="31">
        <f t="shared" si="8"/>
        <v>7500</v>
      </c>
      <c r="Z44" s="58">
        <v>26.261199999999999</v>
      </c>
      <c r="AA44" s="58">
        <f t="shared" si="10"/>
        <v>196959</v>
      </c>
    </row>
    <row r="45" spans="1:27" s="27" customFormat="1" ht="16.5" thickBot="1" x14ac:dyDescent="0.3">
      <c r="A45" s="102" t="s">
        <v>4</v>
      </c>
      <c r="B45" s="103"/>
      <c r="C45" s="103"/>
      <c r="D45" s="104"/>
      <c r="E45" s="37">
        <f>SUM(E34:E44)</f>
        <v>328</v>
      </c>
      <c r="F45" s="37">
        <f t="shared" ref="F45:Y45" si="11">SUM(F34:F44)</f>
        <v>301</v>
      </c>
      <c r="G45" s="37">
        <f t="shared" si="11"/>
        <v>0</v>
      </c>
      <c r="H45" s="37">
        <f t="shared" si="11"/>
        <v>0</v>
      </c>
      <c r="I45" s="37">
        <f t="shared" si="11"/>
        <v>4</v>
      </c>
      <c r="J45" s="37">
        <f t="shared" si="11"/>
        <v>0</v>
      </c>
      <c r="K45" s="37">
        <f t="shared" si="11"/>
        <v>0</v>
      </c>
      <c r="L45" s="37">
        <f t="shared" si="11"/>
        <v>0</v>
      </c>
      <c r="M45" s="37">
        <f t="shared" si="11"/>
        <v>0</v>
      </c>
      <c r="N45" s="37">
        <f t="shared" si="11"/>
        <v>0</v>
      </c>
      <c r="O45" s="37">
        <f t="shared" si="11"/>
        <v>0</v>
      </c>
      <c r="P45" s="37">
        <f t="shared" si="11"/>
        <v>0</v>
      </c>
      <c r="Q45" s="37">
        <f t="shared" si="11"/>
        <v>4</v>
      </c>
      <c r="R45" s="37">
        <f t="shared" si="11"/>
        <v>0</v>
      </c>
      <c r="S45" s="37">
        <f t="shared" si="11"/>
        <v>19</v>
      </c>
      <c r="T45" s="37">
        <f t="shared" si="11"/>
        <v>0</v>
      </c>
      <c r="U45" s="37">
        <f t="shared" si="11"/>
        <v>0</v>
      </c>
      <c r="V45" s="37">
        <f t="shared" si="11"/>
        <v>0</v>
      </c>
      <c r="W45" s="37">
        <f t="shared" si="11"/>
        <v>0</v>
      </c>
      <c r="X45" s="37">
        <f t="shared" si="11"/>
        <v>0</v>
      </c>
      <c r="Y45" s="37">
        <f t="shared" si="11"/>
        <v>121032</v>
      </c>
      <c r="AA45" s="9"/>
    </row>
    <row r="46" spans="1:27" s="27" customFormat="1" ht="16.5" thickBot="1" x14ac:dyDescent="0.3">
      <c r="A46" s="96" t="s">
        <v>16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113"/>
      <c r="AA46" s="9"/>
    </row>
    <row r="47" spans="1:27" ht="31.5" x14ac:dyDescent="0.25">
      <c r="A47" s="105">
        <v>14</v>
      </c>
      <c r="B47" s="107" t="s">
        <v>11</v>
      </c>
      <c r="C47" s="53">
        <v>238</v>
      </c>
      <c r="D47" s="53" t="s">
        <v>96</v>
      </c>
      <c r="E47" s="54">
        <f t="shared" ref="E47:E51" si="12">SUM(F47:X47)</f>
        <v>30</v>
      </c>
      <c r="F47" s="55">
        <v>25</v>
      </c>
      <c r="G47" s="55">
        <v>2</v>
      </c>
      <c r="H47" s="55"/>
      <c r="I47" s="55">
        <v>3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6">
        <f t="shared" ref="Y47:Y51" si="13">E47*C47</f>
        <v>7140</v>
      </c>
      <c r="Z47" s="9">
        <v>28.171569999999999</v>
      </c>
      <c r="AA47" s="9">
        <f t="shared" si="2"/>
        <v>201145.0098</v>
      </c>
    </row>
    <row r="48" spans="1:27" ht="31.5" x14ac:dyDescent="0.25">
      <c r="A48" s="106"/>
      <c r="B48" s="108"/>
      <c r="C48" s="17">
        <v>238</v>
      </c>
      <c r="D48" s="17" t="s">
        <v>97</v>
      </c>
      <c r="E48" s="38">
        <f t="shared" si="12"/>
        <v>30</v>
      </c>
      <c r="F48" s="17">
        <v>24</v>
      </c>
      <c r="G48" s="36">
        <v>2</v>
      </c>
      <c r="H48" s="17"/>
      <c r="I48" s="36">
        <v>3</v>
      </c>
      <c r="J48" s="36"/>
      <c r="K48" s="36"/>
      <c r="L48" s="17"/>
      <c r="M48" s="17"/>
      <c r="N48" s="36"/>
      <c r="O48" s="36"/>
      <c r="P48" s="36"/>
      <c r="Q48" s="1">
        <v>1</v>
      </c>
      <c r="R48" s="17"/>
      <c r="S48" s="17"/>
      <c r="T48" s="17"/>
      <c r="U48" s="17"/>
      <c r="V48" s="17"/>
      <c r="W48" s="17"/>
      <c r="X48" s="17"/>
      <c r="Y48" s="31">
        <f t="shared" si="13"/>
        <v>7140</v>
      </c>
      <c r="Z48" s="9">
        <v>28.171569999999999</v>
      </c>
      <c r="AA48" s="9">
        <f t="shared" si="2"/>
        <v>201145.0098</v>
      </c>
    </row>
    <row r="49" spans="1:27" ht="31.5" x14ac:dyDescent="0.25">
      <c r="A49" s="92">
        <v>15</v>
      </c>
      <c r="B49" s="109" t="s">
        <v>12</v>
      </c>
      <c r="C49" s="17">
        <v>180</v>
      </c>
      <c r="D49" s="17" t="s">
        <v>98</v>
      </c>
      <c r="E49" s="38">
        <f t="shared" si="12"/>
        <v>30</v>
      </c>
      <c r="F49" s="4">
        <v>12</v>
      </c>
      <c r="G49" s="4">
        <v>2</v>
      </c>
      <c r="H49" s="4">
        <v>6</v>
      </c>
      <c r="I49" s="4">
        <v>2</v>
      </c>
      <c r="J49" s="4"/>
      <c r="K49" s="4">
        <v>6</v>
      </c>
      <c r="L49" s="4"/>
      <c r="M49" s="4"/>
      <c r="N49" s="4"/>
      <c r="O49" s="4"/>
      <c r="P49" s="4"/>
      <c r="Q49" s="4">
        <v>1</v>
      </c>
      <c r="R49" s="4">
        <v>1</v>
      </c>
      <c r="S49" s="4"/>
      <c r="T49" s="4"/>
      <c r="U49" s="4"/>
      <c r="V49" s="4"/>
      <c r="W49" s="4"/>
      <c r="X49" s="4"/>
      <c r="Y49" s="31">
        <f t="shared" si="13"/>
        <v>5400</v>
      </c>
      <c r="Z49" s="9">
        <v>112.69136</v>
      </c>
      <c r="AA49" s="9">
        <f t="shared" si="2"/>
        <v>608533.34400000004</v>
      </c>
    </row>
    <row r="50" spans="1:27" ht="31.5" x14ac:dyDescent="0.25">
      <c r="A50" s="90"/>
      <c r="B50" s="110"/>
      <c r="C50" s="17">
        <v>180</v>
      </c>
      <c r="D50" s="17" t="s">
        <v>99</v>
      </c>
      <c r="E50" s="38">
        <f t="shared" si="12"/>
        <v>30</v>
      </c>
      <c r="F50" s="17">
        <v>16</v>
      </c>
      <c r="G50" s="36">
        <v>2</v>
      </c>
      <c r="H50" s="17">
        <v>4</v>
      </c>
      <c r="I50" s="36"/>
      <c r="J50" s="36"/>
      <c r="K50" s="36">
        <v>8</v>
      </c>
      <c r="L50" s="17"/>
      <c r="M50" s="17"/>
      <c r="N50" s="36"/>
      <c r="O50" s="36"/>
      <c r="P50" s="36"/>
      <c r="Q50" s="1"/>
      <c r="R50" s="17"/>
      <c r="S50" s="17"/>
      <c r="T50" s="17"/>
      <c r="U50" s="17"/>
      <c r="V50" s="17"/>
      <c r="W50" s="17"/>
      <c r="X50" s="17"/>
      <c r="Y50" s="31">
        <f t="shared" si="13"/>
        <v>5400</v>
      </c>
      <c r="Z50" s="9">
        <v>112.69136</v>
      </c>
      <c r="AA50" s="9">
        <f t="shared" si="2"/>
        <v>608533.34400000004</v>
      </c>
    </row>
    <row r="51" spans="1:27" ht="32.25" thickBot="1" x14ac:dyDescent="0.3">
      <c r="A51" s="90"/>
      <c r="B51" s="110"/>
      <c r="C51" s="39">
        <v>180</v>
      </c>
      <c r="D51" s="39" t="s">
        <v>100</v>
      </c>
      <c r="E51" s="38">
        <f t="shared" si="12"/>
        <v>30</v>
      </c>
      <c r="F51" s="39">
        <v>15</v>
      </c>
      <c r="G51" s="40">
        <v>1</v>
      </c>
      <c r="H51" s="39">
        <v>7</v>
      </c>
      <c r="I51" s="40"/>
      <c r="J51" s="40"/>
      <c r="K51" s="40">
        <v>6</v>
      </c>
      <c r="L51" s="39"/>
      <c r="M51" s="39"/>
      <c r="N51" s="40"/>
      <c r="O51" s="40"/>
      <c r="P51" s="40"/>
      <c r="Q51" s="41"/>
      <c r="R51" s="39">
        <v>1</v>
      </c>
      <c r="S51" s="39"/>
      <c r="T51" s="39"/>
      <c r="U51" s="39"/>
      <c r="V51" s="39"/>
      <c r="W51" s="39"/>
      <c r="X51" s="39"/>
      <c r="Y51" s="31">
        <f t="shared" si="13"/>
        <v>5400</v>
      </c>
      <c r="Z51" s="9">
        <v>112.69136</v>
      </c>
      <c r="AA51" s="9">
        <f t="shared" si="2"/>
        <v>608533.34400000004</v>
      </c>
    </row>
    <row r="52" spans="1:27" ht="16.5" thickBot="1" x14ac:dyDescent="0.3">
      <c r="A52" s="99" t="s">
        <v>4</v>
      </c>
      <c r="B52" s="100"/>
      <c r="C52" s="100"/>
      <c r="D52" s="101"/>
      <c r="E52" s="42">
        <f t="shared" ref="E52:Y52" si="14">SUM(E47:E48,E49:E51)</f>
        <v>150</v>
      </c>
      <c r="F52" s="42">
        <f t="shared" si="14"/>
        <v>92</v>
      </c>
      <c r="G52" s="42">
        <f t="shared" si="14"/>
        <v>9</v>
      </c>
      <c r="H52" s="42">
        <f t="shared" si="14"/>
        <v>17</v>
      </c>
      <c r="I52" s="42">
        <f t="shared" si="14"/>
        <v>8</v>
      </c>
      <c r="J52" s="42">
        <f t="shared" si="14"/>
        <v>0</v>
      </c>
      <c r="K52" s="42">
        <f t="shared" si="14"/>
        <v>20</v>
      </c>
      <c r="L52" s="42">
        <f t="shared" si="14"/>
        <v>0</v>
      </c>
      <c r="M52" s="42">
        <f t="shared" si="14"/>
        <v>0</v>
      </c>
      <c r="N52" s="42">
        <f t="shared" si="14"/>
        <v>0</v>
      </c>
      <c r="O52" s="42">
        <f t="shared" si="14"/>
        <v>0</v>
      </c>
      <c r="P52" s="42">
        <f t="shared" si="14"/>
        <v>0</v>
      </c>
      <c r="Q52" s="42">
        <f t="shared" si="14"/>
        <v>2</v>
      </c>
      <c r="R52" s="42">
        <f t="shared" si="14"/>
        <v>2</v>
      </c>
      <c r="S52" s="42">
        <f t="shared" si="14"/>
        <v>0</v>
      </c>
      <c r="T52" s="42">
        <f t="shared" si="14"/>
        <v>0</v>
      </c>
      <c r="U52" s="42">
        <f t="shared" si="14"/>
        <v>0</v>
      </c>
      <c r="V52" s="42">
        <f t="shared" si="14"/>
        <v>0</v>
      </c>
      <c r="W52" s="42">
        <f t="shared" si="14"/>
        <v>0</v>
      </c>
      <c r="X52" s="42">
        <f t="shared" si="14"/>
        <v>0</v>
      </c>
      <c r="Y52" s="42">
        <f t="shared" si="14"/>
        <v>30480</v>
      </c>
    </row>
    <row r="53" spans="1:27" ht="16.5" thickBot="1" x14ac:dyDescent="0.3">
      <c r="A53" s="96" t="s">
        <v>17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13"/>
    </row>
    <row r="54" spans="1:27" x14ac:dyDescent="0.25">
      <c r="A54" s="91">
        <v>16</v>
      </c>
      <c r="B54" s="110" t="s">
        <v>44</v>
      </c>
      <c r="C54" s="29">
        <v>72</v>
      </c>
      <c r="D54" s="3" t="s">
        <v>101</v>
      </c>
      <c r="E54" s="43">
        <f>SUM(F54:X54)</f>
        <v>30</v>
      </c>
      <c r="F54" s="30">
        <v>23</v>
      </c>
      <c r="G54" s="30"/>
      <c r="H54" s="30"/>
      <c r="I54" s="30">
        <v>1</v>
      </c>
      <c r="J54" s="30"/>
      <c r="K54" s="30">
        <v>5</v>
      </c>
      <c r="L54" s="30">
        <v>1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"/>
      <c r="Y54" s="16">
        <f t="shared" ref="Y54:Y86" si="15">E54*C54</f>
        <v>2160</v>
      </c>
      <c r="Z54" s="9">
        <v>11.269539999999999</v>
      </c>
      <c r="AA54" s="9">
        <f t="shared" si="2"/>
        <v>24342.206399999999</v>
      </c>
    </row>
    <row r="55" spans="1:27" x14ac:dyDescent="0.25">
      <c r="A55" s="106"/>
      <c r="B55" s="110"/>
      <c r="C55" s="1">
        <v>72</v>
      </c>
      <c r="D55" s="17" t="s">
        <v>102</v>
      </c>
      <c r="E55" s="44">
        <f t="shared" ref="E55:E86" si="16">SUM(F55:X55)</f>
        <v>30</v>
      </c>
      <c r="F55" s="4">
        <v>20</v>
      </c>
      <c r="G55" s="4"/>
      <c r="H55" s="4"/>
      <c r="I55" s="4">
        <v>4</v>
      </c>
      <c r="J55" s="4"/>
      <c r="K55" s="4">
        <v>4</v>
      </c>
      <c r="L55" s="4">
        <v>2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17"/>
      <c r="Y55" s="31">
        <f t="shared" si="15"/>
        <v>2160</v>
      </c>
      <c r="Z55" s="9">
        <v>11.269539999999999</v>
      </c>
      <c r="AA55" s="9">
        <f t="shared" si="2"/>
        <v>24342.206399999999</v>
      </c>
    </row>
    <row r="56" spans="1:27" x14ac:dyDescent="0.25">
      <c r="A56" s="106"/>
      <c r="B56" s="110"/>
      <c r="C56" s="1">
        <v>72</v>
      </c>
      <c r="D56" s="17" t="s">
        <v>103</v>
      </c>
      <c r="E56" s="44">
        <f t="shared" si="16"/>
        <v>30</v>
      </c>
      <c r="F56" s="4">
        <v>18</v>
      </c>
      <c r="G56" s="4"/>
      <c r="H56" s="4"/>
      <c r="I56" s="4">
        <v>2</v>
      </c>
      <c r="J56" s="4"/>
      <c r="K56" s="4">
        <v>7</v>
      </c>
      <c r="L56" s="4">
        <v>2</v>
      </c>
      <c r="M56" s="4"/>
      <c r="N56" s="4"/>
      <c r="O56" s="4"/>
      <c r="P56" s="4"/>
      <c r="Q56" s="4">
        <v>1</v>
      </c>
      <c r="R56" s="4"/>
      <c r="S56" s="4"/>
      <c r="T56" s="4"/>
      <c r="U56" s="4"/>
      <c r="V56" s="4"/>
      <c r="W56" s="4"/>
      <c r="X56" s="17"/>
      <c r="Y56" s="31">
        <f t="shared" si="15"/>
        <v>2160</v>
      </c>
      <c r="Z56" s="9">
        <v>11.269539999999999</v>
      </c>
      <c r="AA56" s="9">
        <f t="shared" si="2"/>
        <v>24342.206399999999</v>
      </c>
    </row>
    <row r="57" spans="1:27" x14ac:dyDescent="0.25">
      <c r="A57" s="106"/>
      <c r="B57" s="110"/>
      <c r="C57" s="1">
        <v>72</v>
      </c>
      <c r="D57" s="17" t="s">
        <v>104</v>
      </c>
      <c r="E57" s="44">
        <f t="shared" si="16"/>
        <v>30</v>
      </c>
      <c r="F57" s="4">
        <v>21</v>
      </c>
      <c r="G57" s="4"/>
      <c r="H57" s="4"/>
      <c r="I57" s="4">
        <v>1</v>
      </c>
      <c r="J57" s="4"/>
      <c r="K57" s="4">
        <v>6</v>
      </c>
      <c r="L57" s="4">
        <v>1</v>
      </c>
      <c r="M57" s="4"/>
      <c r="N57" s="4"/>
      <c r="O57" s="4"/>
      <c r="P57" s="4"/>
      <c r="Q57" s="4"/>
      <c r="R57" s="4"/>
      <c r="S57" s="4">
        <v>1</v>
      </c>
      <c r="T57" s="4"/>
      <c r="U57" s="4"/>
      <c r="V57" s="4"/>
      <c r="W57" s="4"/>
      <c r="X57" s="17"/>
      <c r="Y57" s="31">
        <f t="shared" si="15"/>
        <v>2160</v>
      </c>
      <c r="Z57" s="9">
        <v>11.269539999999999</v>
      </c>
      <c r="AA57" s="9">
        <f t="shared" si="2"/>
        <v>24342.206399999999</v>
      </c>
    </row>
    <row r="58" spans="1:27" x14ac:dyDescent="0.25">
      <c r="A58" s="106"/>
      <c r="B58" s="110"/>
      <c r="C58" s="1">
        <v>72</v>
      </c>
      <c r="D58" s="17" t="s">
        <v>105</v>
      </c>
      <c r="E58" s="44">
        <f t="shared" si="16"/>
        <v>30</v>
      </c>
      <c r="F58" s="4">
        <v>12</v>
      </c>
      <c r="G58" s="4"/>
      <c r="H58" s="4"/>
      <c r="I58" s="4">
        <v>7</v>
      </c>
      <c r="J58" s="4"/>
      <c r="K58" s="4">
        <v>6</v>
      </c>
      <c r="L58" s="4">
        <v>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7"/>
      <c r="Y58" s="31">
        <f t="shared" si="15"/>
        <v>2160</v>
      </c>
      <c r="Z58" s="9">
        <v>11.269539999999999</v>
      </c>
      <c r="AA58" s="9">
        <f t="shared" si="2"/>
        <v>24342.206399999999</v>
      </c>
    </row>
    <row r="59" spans="1:27" x14ac:dyDescent="0.25">
      <c r="A59" s="106"/>
      <c r="B59" s="110"/>
      <c r="C59" s="1">
        <v>72</v>
      </c>
      <c r="D59" s="17" t="s">
        <v>106</v>
      </c>
      <c r="E59" s="44">
        <f t="shared" si="16"/>
        <v>30</v>
      </c>
      <c r="F59" s="4">
        <v>18</v>
      </c>
      <c r="G59" s="4"/>
      <c r="H59" s="4"/>
      <c r="I59" s="4">
        <v>4</v>
      </c>
      <c r="J59" s="4"/>
      <c r="K59" s="4">
        <v>5</v>
      </c>
      <c r="L59" s="4">
        <v>2</v>
      </c>
      <c r="M59" s="4"/>
      <c r="N59" s="4"/>
      <c r="O59" s="4"/>
      <c r="P59" s="4"/>
      <c r="Q59" s="4">
        <v>1</v>
      </c>
      <c r="R59" s="4"/>
      <c r="S59" s="4"/>
      <c r="T59" s="4"/>
      <c r="U59" s="4"/>
      <c r="V59" s="4"/>
      <c r="W59" s="4"/>
      <c r="X59" s="17"/>
      <c r="Y59" s="31">
        <f t="shared" si="15"/>
        <v>2160</v>
      </c>
      <c r="Z59" s="9">
        <v>11.269539999999999</v>
      </c>
      <c r="AA59" s="9">
        <f t="shared" si="2"/>
        <v>24342.206399999999</v>
      </c>
    </row>
    <row r="60" spans="1:27" x14ac:dyDescent="0.25">
      <c r="A60" s="106"/>
      <c r="B60" s="110"/>
      <c r="C60" s="1">
        <v>72</v>
      </c>
      <c r="D60" s="17" t="s">
        <v>107</v>
      </c>
      <c r="E60" s="44">
        <f t="shared" si="16"/>
        <v>30</v>
      </c>
      <c r="F60" s="4">
        <v>10</v>
      </c>
      <c r="G60" s="4"/>
      <c r="H60" s="4"/>
      <c r="I60" s="4">
        <v>6</v>
      </c>
      <c r="J60" s="4"/>
      <c r="K60" s="4">
        <v>7</v>
      </c>
      <c r="L60" s="4">
        <v>6</v>
      </c>
      <c r="M60" s="4"/>
      <c r="N60" s="4"/>
      <c r="O60" s="4"/>
      <c r="P60" s="4"/>
      <c r="Q60" s="4">
        <v>1</v>
      </c>
      <c r="R60" s="4"/>
      <c r="S60" s="4"/>
      <c r="T60" s="4"/>
      <c r="U60" s="4"/>
      <c r="V60" s="4"/>
      <c r="W60" s="4"/>
      <c r="X60" s="17"/>
      <c r="Y60" s="31">
        <f t="shared" si="15"/>
        <v>2160</v>
      </c>
      <c r="Z60" s="9">
        <v>11.269539999999999</v>
      </c>
      <c r="AA60" s="9">
        <f t="shared" si="2"/>
        <v>24342.206399999999</v>
      </c>
    </row>
    <row r="61" spans="1:27" x14ac:dyDescent="0.25">
      <c r="A61" s="106"/>
      <c r="B61" s="111"/>
      <c r="C61" s="1">
        <v>72</v>
      </c>
      <c r="D61" s="17" t="s">
        <v>108</v>
      </c>
      <c r="E61" s="44">
        <f t="shared" si="16"/>
        <v>30</v>
      </c>
      <c r="F61" s="4">
        <v>15</v>
      </c>
      <c r="G61" s="4"/>
      <c r="H61" s="4"/>
      <c r="I61" s="4">
        <v>5</v>
      </c>
      <c r="J61" s="4"/>
      <c r="K61" s="4">
        <v>6</v>
      </c>
      <c r="L61" s="4">
        <v>4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17"/>
      <c r="Y61" s="31">
        <f t="shared" si="15"/>
        <v>2160</v>
      </c>
      <c r="Z61" s="9">
        <v>11.269539999999999</v>
      </c>
      <c r="AA61" s="9">
        <f t="shared" si="2"/>
        <v>24342.206399999999</v>
      </c>
    </row>
    <row r="62" spans="1:27" ht="31.5" x14ac:dyDescent="0.25">
      <c r="A62" s="106">
        <v>17</v>
      </c>
      <c r="B62" s="109" t="s">
        <v>45</v>
      </c>
      <c r="C62" s="1">
        <v>72</v>
      </c>
      <c r="D62" s="17" t="s">
        <v>109</v>
      </c>
      <c r="E62" s="44">
        <f t="shared" si="16"/>
        <v>30</v>
      </c>
      <c r="F62" s="4">
        <v>8</v>
      </c>
      <c r="G62" s="4"/>
      <c r="H62" s="4">
        <v>5</v>
      </c>
      <c r="I62" s="4">
        <v>8</v>
      </c>
      <c r="J62" s="4"/>
      <c r="K62" s="4">
        <v>6</v>
      </c>
      <c r="L62" s="4">
        <v>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17"/>
      <c r="Y62" s="31">
        <f t="shared" si="15"/>
        <v>2160</v>
      </c>
      <c r="Z62" s="9">
        <v>28.17407</v>
      </c>
      <c r="AA62" s="9">
        <f t="shared" si="2"/>
        <v>60855.991200000004</v>
      </c>
    </row>
    <row r="63" spans="1:27" ht="31.5" x14ac:dyDescent="0.25">
      <c r="A63" s="106"/>
      <c r="B63" s="110"/>
      <c r="C63" s="1">
        <v>72</v>
      </c>
      <c r="D63" s="17" t="s">
        <v>110</v>
      </c>
      <c r="E63" s="44">
        <f t="shared" si="16"/>
        <v>30</v>
      </c>
      <c r="F63" s="4">
        <v>18</v>
      </c>
      <c r="G63" s="4"/>
      <c r="H63" s="4">
        <v>2</v>
      </c>
      <c r="I63" s="4">
        <v>3</v>
      </c>
      <c r="J63" s="4"/>
      <c r="K63" s="4">
        <v>5</v>
      </c>
      <c r="L63" s="4">
        <v>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7"/>
      <c r="Y63" s="31">
        <f t="shared" si="15"/>
        <v>2160</v>
      </c>
      <c r="Z63" s="9">
        <v>28.17407</v>
      </c>
      <c r="AA63" s="9">
        <f t="shared" si="2"/>
        <v>60855.991200000004</v>
      </c>
    </row>
    <row r="64" spans="1:27" ht="31.5" x14ac:dyDescent="0.25">
      <c r="A64" s="106"/>
      <c r="B64" s="111"/>
      <c r="C64" s="1">
        <v>72</v>
      </c>
      <c r="D64" s="17" t="s">
        <v>111</v>
      </c>
      <c r="E64" s="44">
        <f t="shared" si="16"/>
        <v>30</v>
      </c>
      <c r="F64" s="4">
        <v>16</v>
      </c>
      <c r="G64" s="4"/>
      <c r="H64" s="4">
        <v>2</v>
      </c>
      <c r="I64" s="4">
        <v>6</v>
      </c>
      <c r="J64" s="4"/>
      <c r="K64" s="4">
        <v>4</v>
      </c>
      <c r="L64" s="4">
        <v>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17"/>
      <c r="Y64" s="31">
        <f t="shared" si="15"/>
        <v>2160</v>
      </c>
      <c r="Z64" s="9">
        <v>28.17407</v>
      </c>
      <c r="AA64" s="9">
        <f t="shared" si="2"/>
        <v>60855.991200000004</v>
      </c>
    </row>
    <row r="65" spans="1:27" ht="31.5" x14ac:dyDescent="0.25">
      <c r="A65" s="90">
        <v>18</v>
      </c>
      <c r="B65" s="109" t="s">
        <v>46</v>
      </c>
      <c r="C65" s="1">
        <v>72</v>
      </c>
      <c r="D65" s="17" t="s">
        <v>112</v>
      </c>
      <c r="E65" s="44">
        <f t="shared" si="16"/>
        <v>30</v>
      </c>
      <c r="F65" s="4">
        <v>16</v>
      </c>
      <c r="G65" s="4"/>
      <c r="H65" s="4">
        <v>6</v>
      </c>
      <c r="I65" s="4">
        <v>2</v>
      </c>
      <c r="J65" s="4"/>
      <c r="K65" s="4">
        <v>5</v>
      </c>
      <c r="L65" s="4"/>
      <c r="M65" s="4"/>
      <c r="N65" s="4"/>
      <c r="O65" s="4"/>
      <c r="P65" s="4"/>
      <c r="Q65" s="4">
        <v>1</v>
      </c>
      <c r="R65" s="4"/>
      <c r="S65" s="4"/>
      <c r="T65" s="4"/>
      <c r="U65" s="4"/>
      <c r="V65" s="4"/>
      <c r="W65" s="4"/>
      <c r="X65" s="17"/>
      <c r="Y65" s="31">
        <f t="shared" si="15"/>
        <v>2160</v>
      </c>
      <c r="Z65" s="9">
        <v>28.17407</v>
      </c>
      <c r="AA65" s="9">
        <f t="shared" si="2"/>
        <v>60855.991200000004</v>
      </c>
    </row>
    <row r="66" spans="1:27" ht="31.5" x14ac:dyDescent="0.25">
      <c r="A66" s="91"/>
      <c r="B66" s="111"/>
      <c r="C66" s="1">
        <v>72</v>
      </c>
      <c r="D66" s="17" t="s">
        <v>113</v>
      </c>
      <c r="E66" s="44">
        <f t="shared" si="16"/>
        <v>30</v>
      </c>
      <c r="F66" s="4">
        <v>15</v>
      </c>
      <c r="G66" s="4"/>
      <c r="H66" s="4">
        <v>6</v>
      </c>
      <c r="I66" s="4">
        <v>2</v>
      </c>
      <c r="J66" s="4"/>
      <c r="K66" s="4">
        <v>6</v>
      </c>
      <c r="L66" s="4"/>
      <c r="M66" s="4"/>
      <c r="N66" s="4"/>
      <c r="O66" s="4"/>
      <c r="P66" s="4"/>
      <c r="Q66" s="4">
        <v>1</v>
      </c>
      <c r="R66" s="4"/>
      <c r="S66" s="4"/>
      <c r="T66" s="4"/>
      <c r="U66" s="4"/>
      <c r="V66" s="4"/>
      <c r="W66" s="4"/>
      <c r="X66" s="17"/>
      <c r="Y66" s="31">
        <f t="shared" si="15"/>
        <v>2160</v>
      </c>
      <c r="Z66" s="9">
        <v>28.17407</v>
      </c>
      <c r="AA66" s="9">
        <f t="shared" si="2"/>
        <v>60855.991200000004</v>
      </c>
    </row>
    <row r="67" spans="1:27" ht="63" x14ac:dyDescent="0.25">
      <c r="A67" s="49">
        <v>19</v>
      </c>
      <c r="B67" s="50" t="s">
        <v>47</v>
      </c>
      <c r="C67" s="1">
        <v>36</v>
      </c>
      <c r="D67" s="17" t="s">
        <v>53</v>
      </c>
      <c r="E67" s="44">
        <f t="shared" si="16"/>
        <v>19</v>
      </c>
      <c r="F67" s="4"/>
      <c r="G67" s="4"/>
      <c r="H67" s="57"/>
      <c r="I67" s="4">
        <v>4</v>
      </c>
      <c r="J67" s="4"/>
      <c r="K67" s="4"/>
      <c r="L67" s="4"/>
      <c r="M67" s="4"/>
      <c r="N67" s="4"/>
      <c r="O67" s="4">
        <v>15</v>
      </c>
      <c r="P67" s="4"/>
      <c r="Q67" s="4"/>
      <c r="R67" s="4"/>
      <c r="S67" s="4"/>
      <c r="T67" s="4"/>
      <c r="U67" s="4"/>
      <c r="V67" s="4"/>
      <c r="W67" s="4"/>
      <c r="X67" s="17"/>
      <c r="Y67" s="31">
        <f t="shared" si="15"/>
        <v>684</v>
      </c>
      <c r="Z67" s="9">
        <v>11.269539999999999</v>
      </c>
      <c r="AA67" s="9">
        <f t="shared" si="2"/>
        <v>7708.3653599999998</v>
      </c>
    </row>
    <row r="68" spans="1:27" x14ac:dyDescent="0.25">
      <c r="A68" s="92">
        <v>20</v>
      </c>
      <c r="B68" s="109" t="s">
        <v>48</v>
      </c>
      <c r="C68" s="1">
        <v>36</v>
      </c>
      <c r="D68" s="17" t="s">
        <v>114</v>
      </c>
      <c r="E68" s="44">
        <f t="shared" si="16"/>
        <v>29</v>
      </c>
      <c r="F68" s="4">
        <v>13</v>
      </c>
      <c r="G68" s="4"/>
      <c r="H68" s="4"/>
      <c r="I68" s="4">
        <v>2</v>
      </c>
      <c r="J68" s="4"/>
      <c r="K68" s="4">
        <v>12</v>
      </c>
      <c r="L68" s="4"/>
      <c r="M68" s="4"/>
      <c r="N68" s="4"/>
      <c r="O68" s="4"/>
      <c r="P68" s="4"/>
      <c r="Q68" s="4">
        <v>1</v>
      </c>
      <c r="R68" s="4"/>
      <c r="S68" s="4">
        <v>1</v>
      </c>
      <c r="T68" s="4"/>
      <c r="U68" s="4"/>
      <c r="V68" s="4"/>
      <c r="W68" s="4"/>
      <c r="X68" s="17"/>
      <c r="Y68" s="31">
        <f t="shared" si="15"/>
        <v>1044</v>
      </c>
      <c r="Z68" s="9">
        <v>11.269539999999999</v>
      </c>
      <c r="AA68" s="9">
        <f t="shared" ref="AA68:AA86" si="17">Z68*Y68</f>
        <v>11765.399759999998</v>
      </c>
    </row>
    <row r="69" spans="1:27" x14ac:dyDescent="0.25">
      <c r="A69" s="90"/>
      <c r="B69" s="110"/>
      <c r="C69" s="1">
        <v>36</v>
      </c>
      <c r="D69" s="17" t="s">
        <v>115</v>
      </c>
      <c r="E69" s="44">
        <f t="shared" si="16"/>
        <v>28</v>
      </c>
      <c r="F69" s="4">
        <v>17</v>
      </c>
      <c r="G69" s="4"/>
      <c r="H69" s="4"/>
      <c r="I69" s="4">
        <v>3</v>
      </c>
      <c r="J69" s="4"/>
      <c r="K69" s="4">
        <v>6</v>
      </c>
      <c r="L69" s="4"/>
      <c r="M69" s="4"/>
      <c r="N69" s="4"/>
      <c r="O69" s="4"/>
      <c r="P69" s="4"/>
      <c r="Q69" s="4">
        <v>1</v>
      </c>
      <c r="R69" s="4"/>
      <c r="S69" s="4">
        <v>1</v>
      </c>
      <c r="T69" s="4"/>
      <c r="U69" s="4"/>
      <c r="V69" s="4"/>
      <c r="W69" s="4"/>
      <c r="X69" s="17"/>
      <c r="Y69" s="31">
        <f t="shared" si="15"/>
        <v>1008</v>
      </c>
      <c r="Z69" s="9">
        <v>11.269539999999999</v>
      </c>
      <c r="AA69" s="9">
        <f t="shared" si="17"/>
        <v>11359.696319999999</v>
      </c>
    </row>
    <row r="70" spans="1:27" x14ac:dyDescent="0.25">
      <c r="A70" s="90"/>
      <c r="B70" s="110"/>
      <c r="C70" s="1">
        <v>36</v>
      </c>
      <c r="D70" s="17" t="s">
        <v>116</v>
      </c>
      <c r="E70" s="44">
        <f t="shared" si="16"/>
        <v>28</v>
      </c>
      <c r="F70" s="4">
        <v>14</v>
      </c>
      <c r="G70" s="4"/>
      <c r="H70" s="4"/>
      <c r="I70" s="4">
        <v>4</v>
      </c>
      <c r="J70" s="4"/>
      <c r="K70" s="4">
        <v>8</v>
      </c>
      <c r="L70" s="4"/>
      <c r="M70" s="4"/>
      <c r="N70" s="4"/>
      <c r="O70" s="4"/>
      <c r="P70" s="4"/>
      <c r="Q70" s="4">
        <v>1</v>
      </c>
      <c r="R70" s="4"/>
      <c r="S70" s="4">
        <v>1</v>
      </c>
      <c r="T70" s="4"/>
      <c r="U70" s="4"/>
      <c r="V70" s="4"/>
      <c r="W70" s="4"/>
      <c r="X70" s="17"/>
      <c r="Y70" s="31">
        <f t="shared" si="15"/>
        <v>1008</v>
      </c>
      <c r="Z70" s="9">
        <v>11.269539999999999</v>
      </c>
      <c r="AA70" s="9">
        <f t="shared" si="17"/>
        <v>11359.696319999999</v>
      </c>
    </row>
    <row r="71" spans="1:27" x14ac:dyDescent="0.25">
      <c r="A71" s="90"/>
      <c r="B71" s="110"/>
      <c r="C71" s="1">
        <v>36</v>
      </c>
      <c r="D71" s="17" t="s">
        <v>117</v>
      </c>
      <c r="E71" s="44">
        <f t="shared" si="16"/>
        <v>28</v>
      </c>
      <c r="F71" s="4">
        <v>19</v>
      </c>
      <c r="G71" s="4"/>
      <c r="H71" s="4"/>
      <c r="I71" s="4">
        <v>3</v>
      </c>
      <c r="J71" s="4"/>
      <c r="K71" s="4">
        <v>4</v>
      </c>
      <c r="L71" s="4"/>
      <c r="M71" s="4"/>
      <c r="N71" s="4"/>
      <c r="O71" s="4"/>
      <c r="P71" s="4"/>
      <c r="Q71" s="4">
        <v>1</v>
      </c>
      <c r="R71" s="4"/>
      <c r="S71" s="4">
        <v>1</v>
      </c>
      <c r="T71" s="4"/>
      <c r="U71" s="4"/>
      <c r="V71" s="4"/>
      <c r="W71" s="4"/>
      <c r="X71" s="17"/>
      <c r="Y71" s="31">
        <f t="shared" si="15"/>
        <v>1008</v>
      </c>
      <c r="Z71" s="9">
        <v>11.269539999999999</v>
      </c>
      <c r="AA71" s="9">
        <f t="shared" si="17"/>
        <v>11359.696319999999</v>
      </c>
    </row>
    <row r="72" spans="1:27" x14ac:dyDescent="0.25">
      <c r="A72" s="90"/>
      <c r="B72" s="110"/>
      <c r="C72" s="1">
        <v>36</v>
      </c>
      <c r="D72" s="17" t="s">
        <v>118</v>
      </c>
      <c r="E72" s="44">
        <f t="shared" si="16"/>
        <v>28</v>
      </c>
      <c r="F72" s="4">
        <v>21</v>
      </c>
      <c r="G72" s="4"/>
      <c r="H72" s="4"/>
      <c r="I72" s="4">
        <v>2</v>
      </c>
      <c r="J72" s="4"/>
      <c r="K72" s="4">
        <v>3</v>
      </c>
      <c r="L72" s="4"/>
      <c r="M72" s="4"/>
      <c r="N72" s="4"/>
      <c r="O72" s="4"/>
      <c r="P72" s="4"/>
      <c r="Q72" s="4">
        <v>1</v>
      </c>
      <c r="R72" s="4"/>
      <c r="S72" s="4">
        <v>1</v>
      </c>
      <c r="T72" s="4"/>
      <c r="U72" s="4"/>
      <c r="V72" s="4"/>
      <c r="W72" s="4"/>
      <c r="X72" s="17"/>
      <c r="Y72" s="31">
        <f t="shared" si="15"/>
        <v>1008</v>
      </c>
      <c r="Z72" s="9">
        <v>11.269539999999999</v>
      </c>
      <c r="AA72" s="9">
        <f t="shared" si="17"/>
        <v>11359.696319999999</v>
      </c>
    </row>
    <row r="73" spans="1:27" x14ac:dyDescent="0.25">
      <c r="A73" s="91"/>
      <c r="B73" s="111"/>
      <c r="C73" s="1">
        <v>36</v>
      </c>
      <c r="D73" s="17" t="s">
        <v>119</v>
      </c>
      <c r="E73" s="44">
        <f t="shared" si="16"/>
        <v>28</v>
      </c>
      <c r="F73" s="4">
        <v>23</v>
      </c>
      <c r="G73" s="4"/>
      <c r="H73" s="4"/>
      <c r="I73" s="4">
        <v>1</v>
      </c>
      <c r="J73" s="4"/>
      <c r="K73" s="4">
        <v>2</v>
      </c>
      <c r="L73" s="4"/>
      <c r="M73" s="4"/>
      <c r="N73" s="4"/>
      <c r="O73" s="4"/>
      <c r="P73" s="4"/>
      <c r="Q73" s="4">
        <v>1</v>
      </c>
      <c r="R73" s="4"/>
      <c r="S73" s="4">
        <v>1</v>
      </c>
      <c r="T73" s="4"/>
      <c r="U73" s="4"/>
      <c r="V73" s="4"/>
      <c r="W73" s="4"/>
      <c r="X73" s="17"/>
      <c r="Y73" s="31">
        <f t="shared" si="15"/>
        <v>1008</v>
      </c>
      <c r="Z73" s="9">
        <v>11.269539999999999</v>
      </c>
      <c r="AA73" s="9">
        <f t="shared" si="17"/>
        <v>11359.696319999999</v>
      </c>
    </row>
    <row r="74" spans="1:27" ht="31.5" x14ac:dyDescent="0.25">
      <c r="A74" s="28">
        <v>21</v>
      </c>
      <c r="B74" s="2" t="s">
        <v>14</v>
      </c>
      <c r="C74" s="1">
        <v>72</v>
      </c>
      <c r="D74" s="17" t="s">
        <v>120</v>
      </c>
      <c r="E74" s="44">
        <f t="shared" si="16"/>
        <v>30</v>
      </c>
      <c r="F74" s="4">
        <v>30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17"/>
      <c r="Y74" s="31">
        <f t="shared" si="15"/>
        <v>2160</v>
      </c>
      <c r="Z74" s="9">
        <v>112.69167</v>
      </c>
      <c r="AA74" s="9">
        <f t="shared" si="17"/>
        <v>243414.00719999999</v>
      </c>
    </row>
    <row r="75" spans="1:27" x14ac:dyDescent="0.25">
      <c r="A75" s="92">
        <v>22</v>
      </c>
      <c r="B75" s="109" t="s">
        <v>13</v>
      </c>
      <c r="C75" s="1">
        <v>16</v>
      </c>
      <c r="D75" s="32" t="s">
        <v>121</v>
      </c>
      <c r="E75" s="44">
        <f t="shared" si="16"/>
        <v>30</v>
      </c>
      <c r="F75" s="3">
        <v>26</v>
      </c>
      <c r="G75" s="3"/>
      <c r="H75" s="3">
        <v>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>
        <v>2</v>
      </c>
      <c r="T75" s="3"/>
      <c r="U75" s="3"/>
      <c r="V75" s="3"/>
      <c r="W75" s="3"/>
      <c r="X75" s="17"/>
      <c r="Y75" s="31">
        <f t="shared" si="15"/>
        <v>480</v>
      </c>
      <c r="Z75" s="9">
        <v>112.69167</v>
      </c>
      <c r="AA75" s="9">
        <f t="shared" si="17"/>
        <v>54092.001600000003</v>
      </c>
    </row>
    <row r="76" spans="1:27" x14ac:dyDescent="0.25">
      <c r="A76" s="90"/>
      <c r="B76" s="110"/>
      <c r="C76" s="1">
        <v>16</v>
      </c>
      <c r="D76" s="32" t="s">
        <v>122</v>
      </c>
      <c r="E76" s="44">
        <f t="shared" si="16"/>
        <v>30</v>
      </c>
      <c r="F76" s="3">
        <v>26</v>
      </c>
      <c r="G76" s="3"/>
      <c r="H76" s="3">
        <v>1</v>
      </c>
      <c r="I76" s="3"/>
      <c r="J76" s="3"/>
      <c r="K76" s="3"/>
      <c r="L76" s="3"/>
      <c r="M76" s="3"/>
      <c r="N76" s="3"/>
      <c r="O76" s="3"/>
      <c r="P76" s="3"/>
      <c r="Q76" s="3">
        <v>1</v>
      </c>
      <c r="R76" s="3"/>
      <c r="S76" s="3">
        <v>2</v>
      </c>
      <c r="T76" s="3"/>
      <c r="U76" s="3"/>
      <c r="V76" s="3"/>
      <c r="W76" s="3"/>
      <c r="X76" s="17"/>
      <c r="Y76" s="31">
        <f t="shared" si="15"/>
        <v>480</v>
      </c>
      <c r="Z76" s="9">
        <v>112.69167</v>
      </c>
      <c r="AA76" s="9">
        <f t="shared" si="17"/>
        <v>54092.001600000003</v>
      </c>
    </row>
    <row r="77" spans="1:27" x14ac:dyDescent="0.25">
      <c r="A77" s="90"/>
      <c r="B77" s="110"/>
      <c r="C77" s="1">
        <v>16</v>
      </c>
      <c r="D77" s="32" t="s">
        <v>123</v>
      </c>
      <c r="E77" s="44">
        <f t="shared" si="16"/>
        <v>30</v>
      </c>
      <c r="F77" s="3">
        <v>26</v>
      </c>
      <c r="G77" s="3"/>
      <c r="H77" s="3">
        <v>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>
        <v>2</v>
      </c>
      <c r="T77" s="3"/>
      <c r="U77" s="3"/>
      <c r="V77" s="3"/>
      <c r="W77" s="3"/>
      <c r="X77" s="17"/>
      <c r="Y77" s="31">
        <f t="shared" si="15"/>
        <v>480</v>
      </c>
      <c r="Z77" s="9">
        <v>112.69167</v>
      </c>
      <c r="AA77" s="9">
        <f t="shared" si="17"/>
        <v>54092.001600000003</v>
      </c>
    </row>
    <row r="78" spans="1:27" x14ac:dyDescent="0.25">
      <c r="A78" s="90"/>
      <c r="B78" s="110"/>
      <c r="C78" s="1">
        <v>16</v>
      </c>
      <c r="D78" s="32" t="s">
        <v>124</v>
      </c>
      <c r="E78" s="44">
        <f t="shared" si="16"/>
        <v>30</v>
      </c>
      <c r="F78" s="3">
        <v>25</v>
      </c>
      <c r="G78" s="3"/>
      <c r="H78" s="3">
        <v>2</v>
      </c>
      <c r="I78" s="3"/>
      <c r="J78" s="3"/>
      <c r="K78" s="3"/>
      <c r="L78" s="3"/>
      <c r="M78" s="3"/>
      <c r="N78" s="3"/>
      <c r="O78" s="3"/>
      <c r="P78" s="3"/>
      <c r="Q78" s="3">
        <v>1</v>
      </c>
      <c r="R78" s="3"/>
      <c r="S78" s="3">
        <v>2</v>
      </c>
      <c r="T78" s="3"/>
      <c r="U78" s="3"/>
      <c r="V78" s="3"/>
      <c r="W78" s="3"/>
      <c r="X78" s="17"/>
      <c r="Y78" s="31">
        <f t="shared" si="15"/>
        <v>480</v>
      </c>
      <c r="Z78" s="9">
        <v>112.69167</v>
      </c>
      <c r="AA78" s="9">
        <f t="shared" si="17"/>
        <v>54092.001600000003</v>
      </c>
    </row>
    <row r="79" spans="1:27" x14ac:dyDescent="0.25">
      <c r="A79" s="90"/>
      <c r="B79" s="110"/>
      <c r="C79" s="1">
        <v>16</v>
      </c>
      <c r="D79" s="32" t="s">
        <v>125</v>
      </c>
      <c r="E79" s="44">
        <f t="shared" si="16"/>
        <v>30</v>
      </c>
      <c r="F79" s="3">
        <v>26</v>
      </c>
      <c r="G79" s="3"/>
      <c r="H79" s="3">
        <v>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2</v>
      </c>
      <c r="T79" s="3"/>
      <c r="U79" s="3"/>
      <c r="V79" s="3"/>
      <c r="W79" s="3"/>
      <c r="X79" s="17"/>
      <c r="Y79" s="31">
        <f t="shared" si="15"/>
        <v>480</v>
      </c>
      <c r="Z79" s="9">
        <v>112.69167</v>
      </c>
      <c r="AA79" s="9">
        <f t="shared" si="17"/>
        <v>54092.001600000003</v>
      </c>
    </row>
    <row r="80" spans="1:27" x14ac:dyDescent="0.25">
      <c r="A80" s="90"/>
      <c r="B80" s="110"/>
      <c r="C80" s="1">
        <v>16</v>
      </c>
      <c r="D80" s="32" t="s">
        <v>126</v>
      </c>
      <c r="E80" s="44">
        <f t="shared" si="16"/>
        <v>30</v>
      </c>
      <c r="F80" s="3">
        <v>25</v>
      </c>
      <c r="G80" s="3"/>
      <c r="H80" s="3">
        <v>1</v>
      </c>
      <c r="I80" s="3"/>
      <c r="J80" s="3"/>
      <c r="K80" s="3"/>
      <c r="L80" s="3"/>
      <c r="M80" s="3"/>
      <c r="N80" s="3"/>
      <c r="O80" s="3"/>
      <c r="P80" s="3"/>
      <c r="Q80" s="3">
        <v>1</v>
      </c>
      <c r="R80" s="3"/>
      <c r="S80" s="3">
        <v>3</v>
      </c>
      <c r="T80" s="3"/>
      <c r="U80" s="3"/>
      <c r="V80" s="3"/>
      <c r="W80" s="3"/>
      <c r="X80" s="17"/>
      <c r="Y80" s="31">
        <f t="shared" si="15"/>
        <v>480</v>
      </c>
      <c r="Z80" s="9">
        <v>112.69167</v>
      </c>
      <c r="AA80" s="9">
        <f t="shared" si="17"/>
        <v>54092.001600000003</v>
      </c>
    </row>
    <row r="81" spans="1:27" x14ac:dyDescent="0.25">
      <c r="A81" s="90"/>
      <c r="B81" s="110"/>
      <c r="C81" s="1">
        <v>16</v>
      </c>
      <c r="D81" s="32" t="s">
        <v>127</v>
      </c>
      <c r="E81" s="44">
        <f t="shared" si="16"/>
        <v>30</v>
      </c>
      <c r="F81" s="3">
        <v>26</v>
      </c>
      <c r="G81" s="3"/>
      <c r="H81" s="3">
        <v>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v>2</v>
      </c>
      <c r="T81" s="3"/>
      <c r="U81" s="3"/>
      <c r="V81" s="3"/>
      <c r="W81" s="3"/>
      <c r="X81" s="17"/>
      <c r="Y81" s="31">
        <f t="shared" si="15"/>
        <v>480</v>
      </c>
      <c r="Z81" s="9">
        <v>112.69167</v>
      </c>
      <c r="AA81" s="9">
        <f t="shared" si="17"/>
        <v>54092.001600000003</v>
      </c>
    </row>
    <row r="82" spans="1:27" ht="16.5" thickBot="1" x14ac:dyDescent="0.3">
      <c r="A82" s="91"/>
      <c r="B82" s="112"/>
      <c r="C82" s="1">
        <v>16</v>
      </c>
      <c r="D82" s="32" t="s">
        <v>128</v>
      </c>
      <c r="E82" s="44">
        <f t="shared" si="16"/>
        <v>30</v>
      </c>
      <c r="F82" s="3">
        <v>27</v>
      </c>
      <c r="G82" s="3"/>
      <c r="H82" s="3">
        <v>1</v>
      </c>
      <c r="I82" s="3"/>
      <c r="J82" s="3"/>
      <c r="K82" s="3"/>
      <c r="L82" s="3"/>
      <c r="M82" s="3"/>
      <c r="N82" s="3"/>
      <c r="O82" s="3"/>
      <c r="P82" s="3"/>
      <c r="Q82" s="3">
        <v>1</v>
      </c>
      <c r="R82" s="3"/>
      <c r="S82" s="3">
        <v>1</v>
      </c>
      <c r="T82" s="3"/>
      <c r="U82" s="3"/>
      <c r="V82" s="3"/>
      <c r="W82" s="3"/>
      <c r="X82" s="17"/>
      <c r="Y82" s="31">
        <f t="shared" si="15"/>
        <v>480</v>
      </c>
      <c r="Z82" s="9">
        <v>112.69167</v>
      </c>
      <c r="AA82" s="9">
        <f t="shared" si="17"/>
        <v>54092.001600000003</v>
      </c>
    </row>
    <row r="83" spans="1:27" s="58" customFormat="1" x14ac:dyDescent="0.25">
      <c r="A83" s="92">
        <v>23</v>
      </c>
      <c r="B83" s="72" t="s">
        <v>131</v>
      </c>
      <c r="C83" s="3">
        <v>72</v>
      </c>
      <c r="D83" s="17" t="s">
        <v>67</v>
      </c>
      <c r="E83" s="15">
        <f t="shared" si="16"/>
        <v>31</v>
      </c>
      <c r="F83" s="4">
        <v>15</v>
      </c>
      <c r="G83" s="4"/>
      <c r="H83" s="4">
        <v>2</v>
      </c>
      <c r="I83" s="4">
        <v>4</v>
      </c>
      <c r="J83" s="4"/>
      <c r="K83" s="4">
        <v>6</v>
      </c>
      <c r="L83" s="4">
        <v>1</v>
      </c>
      <c r="M83" s="4"/>
      <c r="N83" s="4"/>
      <c r="O83" s="4"/>
      <c r="P83" s="4"/>
      <c r="Q83" s="4"/>
      <c r="R83" s="4">
        <v>3</v>
      </c>
      <c r="S83" s="4"/>
      <c r="T83" s="4"/>
      <c r="U83" s="4"/>
      <c r="V83" s="4"/>
      <c r="W83" s="3"/>
      <c r="X83" s="3"/>
      <c r="Y83" s="16">
        <f t="shared" si="15"/>
        <v>2232</v>
      </c>
      <c r="Z83" s="58">
        <v>10.87138</v>
      </c>
      <c r="AA83" s="58">
        <f t="shared" si="17"/>
        <v>24264.920160000001</v>
      </c>
    </row>
    <row r="84" spans="1:27" s="58" customFormat="1" x14ac:dyDescent="0.25">
      <c r="A84" s="90"/>
      <c r="B84" s="73"/>
      <c r="C84" s="3">
        <v>72</v>
      </c>
      <c r="D84" s="17" t="s">
        <v>68</v>
      </c>
      <c r="E84" s="15">
        <f t="shared" si="16"/>
        <v>30</v>
      </c>
      <c r="F84" s="4">
        <v>12</v>
      </c>
      <c r="G84" s="4"/>
      <c r="H84" s="4">
        <v>5</v>
      </c>
      <c r="I84" s="4">
        <v>2</v>
      </c>
      <c r="J84" s="4"/>
      <c r="K84" s="4">
        <v>6</v>
      </c>
      <c r="L84" s="4"/>
      <c r="M84" s="4">
        <v>1</v>
      </c>
      <c r="N84" s="4"/>
      <c r="O84" s="4"/>
      <c r="P84" s="4"/>
      <c r="Q84" s="4"/>
      <c r="R84" s="4">
        <v>3</v>
      </c>
      <c r="S84" s="4">
        <v>1</v>
      </c>
      <c r="T84" s="4"/>
      <c r="U84" s="4"/>
      <c r="V84" s="4"/>
      <c r="W84" s="3"/>
      <c r="X84" s="3"/>
      <c r="Y84" s="16">
        <f t="shared" si="15"/>
        <v>2160</v>
      </c>
      <c r="Z84" s="58">
        <v>10.87138</v>
      </c>
      <c r="AA84" s="58">
        <f t="shared" si="17"/>
        <v>23482.180800000002</v>
      </c>
    </row>
    <row r="85" spans="1:27" s="58" customFormat="1" x14ac:dyDescent="0.25">
      <c r="A85" s="90"/>
      <c r="B85" s="73"/>
      <c r="C85" s="3">
        <v>72</v>
      </c>
      <c r="D85" s="17" t="s">
        <v>69</v>
      </c>
      <c r="E85" s="15">
        <f t="shared" si="16"/>
        <v>30</v>
      </c>
      <c r="F85" s="4">
        <v>19</v>
      </c>
      <c r="G85" s="4"/>
      <c r="H85" s="4">
        <v>4</v>
      </c>
      <c r="I85" s="4"/>
      <c r="J85" s="4"/>
      <c r="K85" s="4">
        <v>4</v>
      </c>
      <c r="L85" s="4"/>
      <c r="M85" s="4">
        <v>1</v>
      </c>
      <c r="N85" s="4"/>
      <c r="O85" s="4"/>
      <c r="P85" s="4"/>
      <c r="Q85" s="4">
        <v>1</v>
      </c>
      <c r="R85" s="4">
        <v>1</v>
      </c>
      <c r="S85" s="4"/>
      <c r="T85" s="4"/>
      <c r="U85" s="4"/>
      <c r="V85" s="4"/>
      <c r="W85" s="3"/>
      <c r="X85" s="3"/>
      <c r="Y85" s="16">
        <f t="shared" si="15"/>
        <v>2160</v>
      </c>
      <c r="Z85" s="58">
        <v>10.87138</v>
      </c>
      <c r="AA85" s="58">
        <f t="shared" si="17"/>
        <v>23482.180800000002</v>
      </c>
    </row>
    <row r="86" spans="1:27" s="58" customFormat="1" ht="16.5" thickBot="1" x14ac:dyDescent="0.3">
      <c r="A86" s="91"/>
      <c r="B86" s="74"/>
      <c r="C86" s="3">
        <v>72</v>
      </c>
      <c r="D86" s="17" t="s">
        <v>70</v>
      </c>
      <c r="E86" s="15">
        <f t="shared" si="16"/>
        <v>30</v>
      </c>
      <c r="F86" s="4">
        <v>18</v>
      </c>
      <c r="G86" s="4"/>
      <c r="H86" s="4">
        <v>3</v>
      </c>
      <c r="I86" s="4">
        <v>1</v>
      </c>
      <c r="J86" s="4"/>
      <c r="K86" s="4">
        <v>5</v>
      </c>
      <c r="L86" s="4"/>
      <c r="M86" s="4"/>
      <c r="N86" s="4"/>
      <c r="O86" s="4"/>
      <c r="P86" s="4"/>
      <c r="Q86" s="4"/>
      <c r="R86" s="4">
        <v>3</v>
      </c>
      <c r="S86" s="4"/>
      <c r="T86" s="4"/>
      <c r="U86" s="4"/>
      <c r="V86" s="4"/>
      <c r="W86" s="3"/>
      <c r="X86" s="3"/>
      <c r="Y86" s="16">
        <f t="shared" si="15"/>
        <v>2160</v>
      </c>
      <c r="Z86" s="58">
        <v>10.87138</v>
      </c>
      <c r="AA86" s="58">
        <f t="shared" si="17"/>
        <v>23482.180800000002</v>
      </c>
    </row>
    <row r="87" spans="1:27" ht="16.5" thickBot="1" x14ac:dyDescent="0.3">
      <c r="A87" s="96" t="s">
        <v>4</v>
      </c>
      <c r="B87" s="97"/>
      <c r="C87" s="97"/>
      <c r="D87" s="98"/>
      <c r="E87" s="26">
        <f>SUM(E54:E61,E62:E64,E65:E66,E67,E68:E73,E74,E75:E86)</f>
        <v>969</v>
      </c>
      <c r="F87" s="26">
        <f t="shared" ref="F87:Y87" si="18">SUM(F54:F61,F62:F64,F65:F66,F67,F68:F73,F74,F75:F86)</f>
        <v>618</v>
      </c>
      <c r="G87" s="26">
        <f t="shared" si="18"/>
        <v>0</v>
      </c>
      <c r="H87" s="26">
        <f t="shared" si="18"/>
        <v>48</v>
      </c>
      <c r="I87" s="26">
        <f t="shared" si="18"/>
        <v>77</v>
      </c>
      <c r="J87" s="26">
        <f t="shared" si="18"/>
        <v>0</v>
      </c>
      <c r="K87" s="26">
        <f t="shared" si="18"/>
        <v>128</v>
      </c>
      <c r="L87" s="26">
        <f t="shared" si="18"/>
        <v>31</v>
      </c>
      <c r="M87" s="26">
        <f t="shared" si="18"/>
        <v>2</v>
      </c>
      <c r="N87" s="26">
        <f t="shared" si="18"/>
        <v>0</v>
      </c>
      <c r="O87" s="26">
        <f t="shared" si="18"/>
        <v>15</v>
      </c>
      <c r="P87" s="26">
        <f t="shared" si="18"/>
        <v>0</v>
      </c>
      <c r="Q87" s="26">
        <f t="shared" si="18"/>
        <v>16</v>
      </c>
      <c r="R87" s="26">
        <f t="shared" si="18"/>
        <v>10</v>
      </c>
      <c r="S87" s="26">
        <f t="shared" si="18"/>
        <v>24</v>
      </c>
      <c r="T87" s="26">
        <f t="shared" si="18"/>
        <v>0</v>
      </c>
      <c r="U87" s="26">
        <f t="shared" si="18"/>
        <v>0</v>
      </c>
      <c r="V87" s="26">
        <f t="shared" si="18"/>
        <v>0</v>
      </c>
      <c r="W87" s="26">
        <f t="shared" si="18"/>
        <v>0</v>
      </c>
      <c r="X87" s="26">
        <f t="shared" si="18"/>
        <v>0</v>
      </c>
      <c r="Y87" s="26">
        <f t="shared" si="18"/>
        <v>49560</v>
      </c>
      <c r="Z87" s="26">
        <f t="shared" ref="Z87:AA87" si="19">SUM(Z54:Z61,Z62:Z64,Z65:Z66,Z67,Z68:Z73,Z74,Z75:Z86)</f>
        <v>1367.6240000000003</v>
      </c>
      <c r="AA87" s="26">
        <f t="shared" si="19"/>
        <v>1346151.3364799998</v>
      </c>
    </row>
    <row r="88" spans="1:27" s="47" customFormat="1" ht="16.5" thickBot="1" x14ac:dyDescent="0.3">
      <c r="A88" s="93" t="s">
        <v>5</v>
      </c>
      <c r="B88" s="94"/>
      <c r="C88" s="94"/>
      <c r="D88" s="95"/>
      <c r="E88" s="45">
        <f>SUM(E87,E22,E32,E45,E52)</f>
        <v>2105</v>
      </c>
      <c r="F88" s="45">
        <f t="shared" ref="F88:X88" si="20">SUM(F87,F52,F45,F32,F22)</f>
        <v>1359</v>
      </c>
      <c r="G88" s="45">
        <f t="shared" si="20"/>
        <v>23</v>
      </c>
      <c r="H88" s="45">
        <f t="shared" si="20"/>
        <v>102</v>
      </c>
      <c r="I88" s="45">
        <f t="shared" si="20"/>
        <v>202</v>
      </c>
      <c r="J88" s="45">
        <f t="shared" si="20"/>
        <v>3</v>
      </c>
      <c r="K88" s="45">
        <f t="shared" si="20"/>
        <v>208</v>
      </c>
      <c r="L88" s="45">
        <f t="shared" si="20"/>
        <v>49</v>
      </c>
      <c r="M88" s="45">
        <f t="shared" si="20"/>
        <v>4</v>
      </c>
      <c r="N88" s="45">
        <f t="shared" si="20"/>
        <v>3</v>
      </c>
      <c r="O88" s="45">
        <f t="shared" si="20"/>
        <v>15</v>
      </c>
      <c r="P88" s="45">
        <f t="shared" si="20"/>
        <v>2</v>
      </c>
      <c r="Q88" s="45">
        <f t="shared" si="20"/>
        <v>30</v>
      </c>
      <c r="R88" s="45">
        <f t="shared" si="20"/>
        <v>30</v>
      </c>
      <c r="S88" s="45">
        <f t="shared" si="20"/>
        <v>58</v>
      </c>
      <c r="T88" s="45">
        <f t="shared" si="20"/>
        <v>3</v>
      </c>
      <c r="U88" s="45">
        <f t="shared" si="20"/>
        <v>3</v>
      </c>
      <c r="V88" s="45">
        <f t="shared" si="20"/>
        <v>7</v>
      </c>
      <c r="W88" s="45">
        <f t="shared" si="20"/>
        <v>2</v>
      </c>
      <c r="X88" s="45">
        <f t="shared" si="20"/>
        <v>2</v>
      </c>
      <c r="Y88" s="46">
        <f>SUM(Y22,Y32,Y45,Y52,Y87)</f>
        <v>292342</v>
      </c>
      <c r="AA88" s="48">
        <f>SUM(AA7:AA87)</f>
        <v>18932212.871200003</v>
      </c>
    </row>
  </sheetData>
  <mergeCells count="52">
    <mergeCell ref="A42:A44"/>
    <mergeCell ref="B42:B44"/>
    <mergeCell ref="B18:B20"/>
    <mergeCell ref="B25:B28"/>
    <mergeCell ref="B30:B31"/>
    <mergeCell ref="A22:D22"/>
    <mergeCell ref="A18:A20"/>
    <mergeCell ref="A23:Y23"/>
    <mergeCell ref="B34:B41"/>
    <mergeCell ref="A34:A41"/>
    <mergeCell ref="A33:Y33"/>
    <mergeCell ref="A32:D32"/>
    <mergeCell ref="A25:A28"/>
    <mergeCell ref="A30:A31"/>
    <mergeCell ref="A83:A86"/>
    <mergeCell ref="B83:B86"/>
    <mergeCell ref="B54:B61"/>
    <mergeCell ref="A62:A64"/>
    <mergeCell ref="B62:B64"/>
    <mergeCell ref="B65:B66"/>
    <mergeCell ref="A88:D88"/>
    <mergeCell ref="A87:D87"/>
    <mergeCell ref="A52:D52"/>
    <mergeCell ref="A45:D45"/>
    <mergeCell ref="A47:A48"/>
    <mergeCell ref="B47:B48"/>
    <mergeCell ref="A49:A51"/>
    <mergeCell ref="B68:B73"/>
    <mergeCell ref="A68:A73"/>
    <mergeCell ref="B75:B82"/>
    <mergeCell ref="A46:Y46"/>
    <mergeCell ref="A53:Y53"/>
    <mergeCell ref="A75:A82"/>
    <mergeCell ref="A54:A61"/>
    <mergeCell ref="B49:B51"/>
    <mergeCell ref="A65:A66"/>
    <mergeCell ref="A6:Y6"/>
    <mergeCell ref="B9:B13"/>
    <mergeCell ref="B14:B15"/>
    <mergeCell ref="Q1:Y1"/>
    <mergeCell ref="A2:Y2"/>
    <mergeCell ref="A3:A4"/>
    <mergeCell ref="B3:B4"/>
    <mergeCell ref="C3:C4"/>
    <mergeCell ref="D3:D4"/>
    <mergeCell ref="E3:E4"/>
    <mergeCell ref="F3:X3"/>
    <mergeCell ref="Y3:Y4"/>
    <mergeCell ref="A7:A8"/>
    <mergeCell ref="A9:A13"/>
    <mergeCell ref="A14:A15"/>
    <mergeCell ref="B7:B8"/>
  </mergeCells>
  <pageMargins left="0.31496062992125984" right="0.31496062992125984" top="0.35433070866141736" bottom="0.35433070866141736" header="0" footer="0"/>
  <pageSetup paperSize="9" scale="69" firstPageNumber="97" fitToHeight="0" orientation="landscape" useFirstPageNumber="1" r:id="rId1"/>
  <headerFooter differentFirst="1">
    <oddHeader>&amp;C&amp;P</oddHeader>
  </headerFooter>
  <rowBreaks count="3" manualBreakCount="3">
    <brk id="17" max="16383" man="1"/>
    <brk id="29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комплектования</vt:lpstr>
      <vt:lpstr>'План комплектования'!Заголовки_для_печати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2024-02-29T07:28:24Z</dcterms:modified>
</cp:coreProperties>
</file>